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17115" windowHeight="8580" activeTab="3"/>
  </bookViews>
  <sheets>
    <sheet name="1по4 ОВЗ" sheetId="21" r:id="rId1"/>
    <sheet name="1по 4осн" sheetId="24" r:id="rId2"/>
    <sheet name="5по11ОВЗ" sheetId="28" r:id="rId3"/>
    <sheet name="5 по 11" sheetId="27" r:id="rId4"/>
  </sheets>
  <externalReferences>
    <externalReference r:id="rId5"/>
  </externalReferences>
  <definedNames>
    <definedName name="АллерЗаголовок">[1]Feat!$C$17</definedName>
    <definedName name="АллерПродукты">[1]Feat!$C$18</definedName>
    <definedName name="Вкус">#REF!</definedName>
    <definedName name="Внеш">#REF!</definedName>
    <definedName name="Запах">#REF!</definedName>
    <definedName name="Конс">#REF!</definedName>
    <definedName name="Пищ_Бел">[1]Dop!$G$2</definedName>
    <definedName name="Пищ_ВитВ1">[1]Dop!$G$13</definedName>
    <definedName name="Пищ_ВитВ2">[1]Dop!$G$14</definedName>
    <definedName name="Пищ_Жел">[1]Dop!$G$12</definedName>
    <definedName name="Пищ_Жир">[1]Dop!$G$3</definedName>
    <definedName name="Пищ_Кал">[1]Dop!$G$5</definedName>
    <definedName name="Пищ_Кальц">[1]Dop!$G$10</definedName>
    <definedName name="Пищ_ПВ">[1]Dop!$G$9</definedName>
    <definedName name="Пищ_С">[1]Dop!$G$15</definedName>
    <definedName name="Пищ_Угл">[1]Dop!$G$4</definedName>
    <definedName name="ПОП_Имя">#REF!</definedName>
    <definedName name="Рец_Выход_Дробью">[1]Dop!$B$3</definedName>
    <definedName name="Рец_Выход_Суммой">[1]Dop!$C$3</definedName>
    <definedName name="Рец_Номер">[1]Dop!$B$2</definedName>
    <definedName name="ФХ_Жир">#REF!</definedName>
    <definedName name="ФХ_Сах">#REF!</definedName>
    <definedName name="ФХ_Сух">#REF!</definedName>
    <definedName name="Цвет">#REF!</definedName>
  </definedNames>
  <calcPr calcId="145621"/>
</workbook>
</file>

<file path=xl/calcChain.xml><?xml version="1.0" encoding="utf-8"?>
<calcChain xmlns="http://schemas.openxmlformats.org/spreadsheetml/2006/main">
  <c r="F72" i="27" l="1"/>
  <c r="E72" i="27"/>
  <c r="G103" i="27"/>
  <c r="F103" i="27"/>
  <c r="E103" i="27"/>
  <c r="D103" i="27"/>
  <c r="C103" i="27"/>
  <c r="G95" i="27"/>
  <c r="F95" i="27"/>
  <c r="E95" i="27"/>
  <c r="D95" i="27"/>
  <c r="C95" i="27"/>
  <c r="G87" i="27"/>
  <c r="F87" i="27"/>
  <c r="E87" i="27"/>
  <c r="D87" i="27"/>
  <c r="C87" i="27"/>
  <c r="G79" i="27"/>
  <c r="F79" i="27"/>
  <c r="E79" i="27"/>
  <c r="D79" i="27"/>
  <c r="C79" i="27"/>
  <c r="G72" i="27"/>
  <c r="D72" i="27"/>
  <c r="C72" i="27"/>
  <c r="G64" i="27"/>
  <c r="F64" i="27"/>
  <c r="E64" i="27"/>
  <c r="D64" i="27"/>
  <c r="C64" i="27"/>
  <c r="G56" i="27"/>
  <c r="F56" i="27"/>
  <c r="E56" i="27"/>
  <c r="D56" i="27"/>
  <c r="C56" i="27"/>
  <c r="G49" i="27"/>
  <c r="F49" i="27"/>
  <c r="E49" i="27"/>
  <c r="D49" i="27"/>
  <c r="C49" i="27"/>
  <c r="G41" i="27"/>
  <c r="F41" i="27"/>
  <c r="E41" i="27"/>
  <c r="D41" i="27"/>
  <c r="C41" i="27"/>
  <c r="G33" i="27"/>
  <c r="F33" i="27"/>
  <c r="E33" i="27"/>
  <c r="D33" i="27"/>
  <c r="C33" i="27"/>
  <c r="D104" i="27" l="1"/>
  <c r="E104" i="27"/>
  <c r="C104" i="27"/>
  <c r="G104" i="27"/>
  <c r="F104" i="27"/>
  <c r="F105" i="27" s="1"/>
  <c r="G171" i="28"/>
  <c r="F171" i="28"/>
  <c r="E171" i="28"/>
  <c r="D171" i="28"/>
  <c r="C171" i="28"/>
  <c r="G163" i="28"/>
  <c r="G172" i="28" s="1"/>
  <c r="F163" i="28"/>
  <c r="E163" i="28"/>
  <c r="D163" i="28"/>
  <c r="C163" i="28"/>
  <c r="C172" i="28" s="1"/>
  <c r="G156" i="28"/>
  <c r="F156" i="28"/>
  <c r="E156" i="28"/>
  <c r="D156" i="28"/>
  <c r="C156" i="28"/>
  <c r="G148" i="28"/>
  <c r="F148" i="28"/>
  <c r="E148" i="28"/>
  <c r="D148" i="28"/>
  <c r="C148" i="28"/>
  <c r="G141" i="28"/>
  <c r="F141" i="28"/>
  <c r="E141" i="28"/>
  <c r="D141" i="28"/>
  <c r="C141" i="28"/>
  <c r="G133" i="28"/>
  <c r="G142" i="28" s="1"/>
  <c r="F133" i="28"/>
  <c r="E133" i="28"/>
  <c r="D133" i="28"/>
  <c r="C133" i="28"/>
  <c r="D126" i="28"/>
  <c r="G126" i="28"/>
  <c r="G127" i="28" s="1"/>
  <c r="F126" i="28"/>
  <c r="F127" i="28" s="1"/>
  <c r="E126" i="28"/>
  <c r="E127" i="28" s="1"/>
  <c r="C126" i="28"/>
  <c r="G119" i="28"/>
  <c r="F119" i="28"/>
  <c r="E119" i="28"/>
  <c r="D119" i="28"/>
  <c r="C119" i="28"/>
  <c r="G112" i="28"/>
  <c r="F112" i="28"/>
  <c r="E112" i="28"/>
  <c r="D112" i="28"/>
  <c r="C112" i="28"/>
  <c r="G104" i="28"/>
  <c r="F104" i="28"/>
  <c r="E104" i="28"/>
  <c r="D104" i="28"/>
  <c r="C104" i="28"/>
  <c r="G98" i="28"/>
  <c r="F98" i="28"/>
  <c r="E98" i="28"/>
  <c r="D98" i="28"/>
  <c r="C98" i="28"/>
  <c r="C90" i="28"/>
  <c r="D90" i="28"/>
  <c r="G90" i="28"/>
  <c r="F90" i="28"/>
  <c r="E90" i="28"/>
  <c r="C157" i="28" l="1"/>
  <c r="E172" i="28"/>
  <c r="F172" i="28"/>
  <c r="D157" i="28"/>
  <c r="F157" i="28"/>
  <c r="E157" i="28"/>
  <c r="G157" i="28"/>
  <c r="D172" i="28"/>
  <c r="E105" i="27"/>
  <c r="G105" i="27"/>
  <c r="C105" i="27"/>
  <c r="D105" i="27"/>
  <c r="D142" i="28"/>
  <c r="C142" i="28"/>
  <c r="E142" i="28"/>
  <c r="F142" i="28"/>
  <c r="C127" i="28"/>
  <c r="D127" i="28"/>
  <c r="D113" i="28"/>
  <c r="F113" i="28"/>
  <c r="C113" i="28"/>
  <c r="E113" i="28"/>
  <c r="G113" i="28"/>
  <c r="D99" i="28"/>
  <c r="F99" i="28"/>
  <c r="C99" i="28"/>
  <c r="E99" i="28"/>
  <c r="G99" i="28"/>
  <c r="G83" i="28"/>
  <c r="F83" i="28"/>
  <c r="E83" i="28"/>
  <c r="D83" i="28"/>
  <c r="C83" i="28"/>
  <c r="C69" i="28"/>
  <c r="D69" i="28"/>
  <c r="E69" i="28"/>
  <c r="F69" i="28"/>
  <c r="G69" i="28"/>
  <c r="G76" i="28"/>
  <c r="F76" i="28"/>
  <c r="E76" i="28"/>
  <c r="D76" i="28"/>
  <c r="C76" i="28"/>
  <c r="C84" i="28" s="1"/>
  <c r="G61" i="28"/>
  <c r="F61" i="28"/>
  <c r="F70" i="28" s="1"/>
  <c r="E61" i="28"/>
  <c r="D61" i="28"/>
  <c r="D70" i="28" s="1"/>
  <c r="C61" i="28"/>
  <c r="G54" i="28"/>
  <c r="F54" i="28"/>
  <c r="E54" i="28"/>
  <c r="D54" i="28"/>
  <c r="C54" i="28"/>
  <c r="G46" i="28"/>
  <c r="F46" i="28"/>
  <c r="E46" i="28"/>
  <c r="D46" i="28"/>
  <c r="C46" i="28"/>
  <c r="G38" i="28"/>
  <c r="F38" i="28"/>
  <c r="E38" i="28"/>
  <c r="D38" i="28"/>
  <c r="C38" i="28"/>
  <c r="G30" i="28"/>
  <c r="F30" i="28"/>
  <c r="E30" i="28"/>
  <c r="D30" i="28"/>
  <c r="C30" i="28"/>
  <c r="C70" i="28" l="1"/>
  <c r="E70" i="28"/>
  <c r="D84" i="28"/>
  <c r="F84" i="28"/>
  <c r="E84" i="28"/>
  <c r="G84" i="28"/>
  <c r="G70" i="28"/>
  <c r="C55" i="28"/>
  <c r="D55" i="28"/>
  <c r="G55" i="28"/>
  <c r="F55" i="28"/>
  <c r="E55" i="28"/>
  <c r="D39" i="28"/>
  <c r="F39" i="28"/>
  <c r="C39" i="28"/>
  <c r="E39" i="28"/>
  <c r="G39" i="28"/>
  <c r="G109" i="24"/>
  <c r="F109" i="24"/>
  <c r="E109" i="24"/>
  <c r="D109" i="24"/>
  <c r="C109" i="24"/>
  <c r="G165" i="21"/>
  <c r="F165" i="21"/>
  <c r="E165" i="21"/>
  <c r="D165" i="21"/>
  <c r="C165" i="21"/>
  <c r="D101" i="24"/>
  <c r="C54" i="24"/>
  <c r="G46" i="24"/>
  <c r="F46" i="24"/>
  <c r="E46" i="24"/>
  <c r="D46" i="24"/>
  <c r="C46" i="24"/>
  <c r="G117" i="24"/>
  <c r="F117" i="24"/>
  <c r="E117" i="24"/>
  <c r="D117" i="24"/>
  <c r="C117" i="24"/>
  <c r="G101" i="24"/>
  <c r="F101" i="24"/>
  <c r="E101" i="24"/>
  <c r="C101" i="24"/>
  <c r="G93" i="24"/>
  <c r="F93" i="24"/>
  <c r="E93" i="24"/>
  <c r="D93" i="24"/>
  <c r="C93" i="24"/>
  <c r="G86" i="24"/>
  <c r="F86" i="24"/>
  <c r="E86" i="24"/>
  <c r="D86" i="24"/>
  <c r="C86" i="24"/>
  <c r="G77" i="24"/>
  <c r="F77" i="24"/>
  <c r="E77" i="24"/>
  <c r="D77" i="24"/>
  <c r="C77" i="24"/>
  <c r="G69" i="24"/>
  <c r="F69" i="24"/>
  <c r="E69" i="24"/>
  <c r="D69" i="24"/>
  <c r="C69" i="24"/>
  <c r="G62" i="24"/>
  <c r="F62" i="24"/>
  <c r="E62" i="24"/>
  <c r="D62" i="24"/>
  <c r="C62" i="24"/>
  <c r="G54" i="24"/>
  <c r="F54" i="24"/>
  <c r="E54" i="24"/>
  <c r="D54" i="24"/>
  <c r="F150" i="21"/>
  <c r="G150" i="21"/>
  <c r="G173" i="28" l="1"/>
  <c r="G174" i="28" s="1"/>
  <c r="D173" i="28"/>
  <c r="D174" i="28" s="1"/>
  <c r="C173" i="28"/>
  <c r="C174" i="28" s="1"/>
  <c r="F173" i="28"/>
  <c r="F174" i="28" s="1"/>
  <c r="E173" i="28"/>
  <c r="E174" i="28" s="1"/>
  <c r="G118" i="24"/>
  <c r="C118" i="24"/>
  <c r="D118" i="24"/>
  <c r="E118" i="24"/>
  <c r="F118" i="24"/>
  <c r="G180" i="21"/>
  <c r="F180" i="21"/>
  <c r="E180" i="21"/>
  <c r="D180" i="21"/>
  <c r="C172" i="21"/>
  <c r="G172" i="21"/>
  <c r="F172" i="21"/>
  <c r="E172" i="21"/>
  <c r="D172" i="21"/>
  <c r="C180" i="21"/>
  <c r="G181" i="21" l="1"/>
  <c r="D119" i="24"/>
  <c r="G119" i="24"/>
  <c r="E119" i="24"/>
  <c r="C119" i="24"/>
  <c r="F119" i="24"/>
  <c r="D181" i="21"/>
  <c r="E181" i="21"/>
  <c r="C181" i="21"/>
  <c r="F181" i="21"/>
  <c r="G157" i="21"/>
  <c r="G166" i="21" s="1"/>
  <c r="F157" i="21"/>
  <c r="E157" i="21"/>
  <c r="D157" i="21"/>
  <c r="C157" i="21"/>
  <c r="D142" i="21" l="1"/>
  <c r="D150" i="21"/>
  <c r="C150" i="21"/>
  <c r="G142" i="21"/>
  <c r="G151" i="21" s="1"/>
  <c r="F142" i="21"/>
  <c r="E142" i="21"/>
  <c r="E150" i="21"/>
  <c r="C142" i="21"/>
  <c r="C151" i="21" l="1"/>
  <c r="D151" i="21"/>
  <c r="E151" i="21"/>
  <c r="F151" i="21"/>
  <c r="G135" i="21"/>
  <c r="F135" i="21"/>
  <c r="E135" i="21"/>
  <c r="D135" i="21"/>
  <c r="C135" i="21"/>
  <c r="G128" i="21"/>
  <c r="F128" i="21"/>
  <c r="E128" i="21"/>
  <c r="D128" i="21"/>
  <c r="C128" i="21"/>
  <c r="G121" i="21"/>
  <c r="F121" i="21"/>
  <c r="E121" i="21"/>
  <c r="D121" i="21"/>
  <c r="C121" i="21"/>
  <c r="G113" i="21"/>
  <c r="F113" i="21"/>
  <c r="E113" i="21"/>
  <c r="D113" i="21"/>
  <c r="C113" i="21"/>
  <c r="F122" i="21" l="1"/>
  <c r="D122" i="21"/>
  <c r="E122" i="21"/>
  <c r="C122" i="21"/>
  <c r="G122" i="21"/>
  <c r="G105" i="21" l="1"/>
  <c r="F105" i="21"/>
  <c r="E105" i="21"/>
  <c r="D105" i="21"/>
  <c r="C105" i="21"/>
  <c r="G97" i="21"/>
  <c r="F97" i="21"/>
  <c r="E97" i="21"/>
  <c r="D97" i="21"/>
  <c r="C97" i="21"/>
  <c r="D106" i="21" l="1"/>
  <c r="C106" i="21"/>
  <c r="E106" i="21"/>
  <c r="F106" i="21"/>
  <c r="G106" i="21"/>
  <c r="G90" i="21" l="1"/>
  <c r="F90" i="21"/>
  <c r="E90" i="21"/>
  <c r="D90" i="21"/>
  <c r="C90" i="21"/>
  <c r="C83" i="21"/>
  <c r="G83" i="21"/>
  <c r="F83" i="21"/>
  <c r="E83" i="21"/>
  <c r="D83" i="21"/>
  <c r="G74" i="21"/>
  <c r="F74" i="21"/>
  <c r="E74" i="21"/>
  <c r="D74" i="21"/>
  <c r="C74" i="21"/>
  <c r="G66" i="21"/>
  <c r="F66" i="21"/>
  <c r="E66" i="21"/>
  <c r="D66" i="21"/>
  <c r="C66" i="21"/>
  <c r="D35" i="21" l="1"/>
  <c r="C35" i="21"/>
  <c r="F43" i="21" l="1"/>
  <c r="C59" i="21" l="1"/>
  <c r="G51" i="21"/>
  <c r="C51" i="21"/>
  <c r="F51" i="21"/>
  <c r="E51" i="21"/>
  <c r="D51" i="21"/>
  <c r="G59" i="21"/>
  <c r="F59" i="21"/>
  <c r="E59" i="21"/>
  <c r="D59" i="21"/>
  <c r="G43" i="21"/>
  <c r="E43" i="21"/>
  <c r="D43" i="21"/>
  <c r="D44" i="21" s="1"/>
  <c r="G35" i="21"/>
  <c r="F35" i="21"/>
  <c r="F44" i="21" s="1"/>
  <c r="E35" i="21"/>
  <c r="C43" i="21"/>
  <c r="E44" i="21" l="1"/>
  <c r="C44" i="21"/>
  <c r="G60" i="21"/>
  <c r="G44" i="21"/>
  <c r="F166" i="21" l="1"/>
  <c r="E166" i="21"/>
  <c r="D166" i="21"/>
  <c r="C166" i="21"/>
  <c r="G136" i="21"/>
  <c r="F136" i="21"/>
  <c r="E136" i="21"/>
  <c r="D136" i="21"/>
  <c r="C136" i="21"/>
  <c r="G91" i="21"/>
  <c r="F91" i="21"/>
  <c r="E91" i="21"/>
  <c r="D91" i="21"/>
  <c r="C91" i="21"/>
  <c r="G75" i="21"/>
  <c r="F75" i="21"/>
  <c r="E75" i="21"/>
  <c r="D75" i="21"/>
  <c r="C75" i="21"/>
  <c r="F60" i="21"/>
  <c r="E60" i="21"/>
  <c r="D60" i="21"/>
  <c r="C60" i="21"/>
  <c r="D182" i="21" l="1"/>
  <c r="D183" i="21" s="1"/>
  <c r="C182" i="21"/>
  <c r="C183" i="21" s="1"/>
  <c r="F182" i="21"/>
  <c r="F183" i="21" s="1"/>
  <c r="E182" i="21"/>
  <c r="E183" i="21" s="1"/>
  <c r="G182" i="21"/>
  <c r="G183" i="21" s="1"/>
</calcChain>
</file>

<file path=xl/sharedStrings.xml><?xml version="1.0" encoding="utf-8"?>
<sst xmlns="http://schemas.openxmlformats.org/spreadsheetml/2006/main" count="867" uniqueCount="152">
  <si>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</si>
  <si>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</si>
  <si>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</si>
  <si>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</si>
  <si>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</si>
  <si>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</si>
  <si>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</si>
  <si>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</si>
  <si>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</si>
  <si>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День 1</t>
  </si>
  <si>
    <t>ЗАВТРАК</t>
  </si>
  <si>
    <t>100</t>
  </si>
  <si>
    <t>Сыр твердый порциями</t>
  </si>
  <si>
    <t>267</t>
  </si>
  <si>
    <t>Каша пшенная молочная жидкая</t>
  </si>
  <si>
    <t>105</t>
  </si>
  <si>
    <t>Масло сливочное</t>
  </si>
  <si>
    <t>493</t>
  </si>
  <si>
    <t>Чай с сахаром</t>
  </si>
  <si>
    <t>109</t>
  </si>
  <si>
    <t>Хлеб ржаной</t>
  </si>
  <si>
    <t>108</t>
  </si>
  <si>
    <t>Хлеб пшеничный</t>
  </si>
  <si>
    <t>ИТОГО ЗА ЗАВТРАК</t>
  </si>
  <si>
    <t>ОБЕД</t>
  </si>
  <si>
    <t>367 (1)</t>
  </si>
  <si>
    <t>Гуляш  (1-й вариант)</t>
  </si>
  <si>
    <t>291</t>
  </si>
  <si>
    <t>Макаронные изделия отварные</t>
  </si>
  <si>
    <t>ИТОГО ЗА ОБЕД</t>
  </si>
  <si>
    <t>ИТОГО ЗА ДЕНЬ:</t>
  </si>
  <si>
    <t>День 2</t>
  </si>
  <si>
    <t>517</t>
  </si>
  <si>
    <t>Йогурт</t>
  </si>
  <si>
    <t>268</t>
  </si>
  <si>
    <t>Каша рисовая молочная жидкая</t>
  </si>
  <si>
    <t>616</t>
  </si>
  <si>
    <t>111</t>
  </si>
  <si>
    <t>Батон нарезной</t>
  </si>
  <si>
    <t>132</t>
  </si>
  <si>
    <t>Рассольник домашний</t>
  </si>
  <si>
    <t>334</t>
  </si>
  <si>
    <t>Кнели рыбные припущенные</t>
  </si>
  <si>
    <t>174</t>
  </si>
  <si>
    <t>Картофель отварной в молоке (1)</t>
  </si>
  <si>
    <t>508</t>
  </si>
  <si>
    <t>Компот из смеси сухофруктов</t>
  </si>
  <si>
    <t>День 3</t>
  </si>
  <si>
    <t>165</t>
  </si>
  <si>
    <t>Суп молочный с макаронными изделиями</t>
  </si>
  <si>
    <t>617</t>
  </si>
  <si>
    <t>128</t>
  </si>
  <si>
    <t>Борщ с капустой и картофелем</t>
  </si>
  <si>
    <t>255</t>
  </si>
  <si>
    <t>Каша ячневая вязкая</t>
  </si>
  <si>
    <t>День 4</t>
  </si>
  <si>
    <t>496</t>
  </si>
  <si>
    <t>Какао с молоком (1-й вариант)</t>
  </si>
  <si>
    <t>Суп- пюре из разных овощей</t>
  </si>
  <si>
    <t>День 5</t>
  </si>
  <si>
    <t>112</t>
  </si>
  <si>
    <t>Плоды свежие (мандарин)</t>
  </si>
  <si>
    <t>625</t>
  </si>
  <si>
    <t>494</t>
  </si>
  <si>
    <t>Чай с лимоном</t>
  </si>
  <si>
    <t>381</t>
  </si>
  <si>
    <t>День 6</t>
  </si>
  <si>
    <t>247</t>
  </si>
  <si>
    <t>Каша из хлопьев овсяных "Геркулес" вязкая</t>
  </si>
  <si>
    <t>142</t>
  </si>
  <si>
    <t>Щи из свежей капусты с картофелем</t>
  </si>
  <si>
    <t>237</t>
  </si>
  <si>
    <t>405</t>
  </si>
  <si>
    <t>Курица в соусе томатном</t>
  </si>
  <si>
    <t>День 7</t>
  </si>
  <si>
    <t>Напиток из шиповника</t>
  </si>
  <si>
    <t>144</t>
  </si>
  <si>
    <t>День 8</t>
  </si>
  <si>
    <t>404</t>
  </si>
  <si>
    <t>Птица отварная</t>
  </si>
  <si>
    <t>День 9</t>
  </si>
  <si>
    <t>Пудинг из творога паровой</t>
  </si>
  <si>
    <t>481</t>
  </si>
  <si>
    <t>Молоко сгущенное</t>
  </si>
  <si>
    <t>Суп из овощей с фасоль</t>
  </si>
  <si>
    <t>День 10</t>
  </si>
  <si>
    <t>155</t>
  </si>
  <si>
    <t>Суп с крупой (перловой, рисовой, манной)</t>
  </si>
  <si>
    <t>Рагу из овощей</t>
  </si>
  <si>
    <t>СРЕДНЕЕ ЗНАЧЕНИЕ ЗА ПЕРИОД:</t>
  </si>
  <si>
    <t>Салат из свеклы отварной</t>
  </si>
  <si>
    <t>Чай с молоком</t>
  </si>
  <si>
    <t>Компот из ягод или фруктов мороженных</t>
  </si>
  <si>
    <t>Плоды свежие (яблоко)</t>
  </si>
  <si>
    <t>Каша гречневая молочная</t>
  </si>
  <si>
    <t>Сок 0,2</t>
  </si>
  <si>
    <t>Каша ячневая молочная с маслом сливочным</t>
  </si>
  <si>
    <t>Рис отварной с овощами</t>
  </si>
  <si>
    <t>Компот из яблок с лимонами</t>
  </si>
  <si>
    <t>10./12.</t>
  </si>
  <si>
    <t>14./4.</t>
  </si>
  <si>
    <t>Рис припущенный</t>
  </si>
  <si>
    <t>Котлета из куры</t>
  </si>
  <si>
    <t>Напиток "Витошка" с витаминами</t>
  </si>
  <si>
    <t>Утверждаю:</t>
  </si>
  <si>
    <t>Чай из сухой смеси с витаминами "Витошка"</t>
  </si>
  <si>
    <t>412</t>
  </si>
  <si>
    <t>Каша из пшена и риса молочная жидкая "Дружба" с использованием смеси сухой с витаминами и магнием для напитка "Витошка" для детей</t>
  </si>
  <si>
    <t>Согласовано:</t>
  </si>
  <si>
    <t>Утверждаю</t>
  </si>
  <si>
    <t>Директор</t>
  </si>
  <si>
    <t>_________</t>
  </si>
  <si>
    <t>ДЛЯ ДЕТЕЙ С 7-11 ЛЕТ</t>
  </si>
  <si>
    <t xml:space="preserve">«Сборник технологических нормативов, рецептур блюд и кулинарных изделий, для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реабилитации». 2013 Уральский региональный центр питания, под редакцией А.Я. Перевалова.)
«Сборник технических нормативов для питания детей в дошкольных организациях: методические рекомендации и технические документы». Д.В. Гращенков, Л.И. Николаева. - Екатеринбург, 2011 год.
«Справочник рецептур блюд для питания учащихся образовательных учреждений города Москвы», выпуск 4, 2003 г.
«Сборник рецептур блюд и кулинарных изделий для предприятий общественного питания при общеобразовательных школах» Под ред.Ф.Л.Марчука и В.Т.Лапшиной. - Изд. Хлебпродинформ, 2004.
«Сборник рецептур блюд и кулинарных изделий: Для предприятий общественного питания» Авт.-сост.: А.И. Здобнов, В.А. Цыганенко. 2005 г.
</t>
  </si>
  <si>
    <t>2024 г.</t>
  </si>
  <si>
    <t>Меню приготавливаемых блюд для детей ОВЗ 7-11 лет</t>
  </si>
  <si>
    <t>Возрастная категория: от 7 до 11 лет</t>
  </si>
  <si>
    <t>Щи из квашеной капусты с картофелем</t>
  </si>
  <si>
    <t>Жаркое по-домашнему</t>
  </si>
  <si>
    <t>369</t>
  </si>
  <si>
    <t>175</t>
  </si>
  <si>
    <t>Плов из мяса</t>
  </si>
  <si>
    <t>161</t>
  </si>
  <si>
    <t>Котлеты, биточки, шницели из мяса</t>
  </si>
  <si>
    <t>195</t>
  </si>
  <si>
    <t>Каша гречневая вязкая</t>
  </si>
  <si>
    <t>Овощи консервированные (кукуруза или горошек)</t>
  </si>
  <si>
    <t>317</t>
  </si>
  <si>
    <t>143</t>
  </si>
  <si>
    <t>ИТОГО ЗА ВЕСЬ ПЕРИОД:</t>
  </si>
  <si>
    <t>Бутерброд с сыром</t>
  </si>
  <si>
    <t xml:space="preserve">Кисель </t>
  </si>
  <si>
    <t>Тефтели из говядины паровые</t>
  </si>
  <si>
    <t>ДЛЯ ДЕТЕЙ С 12 ЛЕТ И СТАРШЕ</t>
  </si>
  <si>
    <t>Меню приготавливаемых блюд ОВЗ с 12 и старше</t>
  </si>
  <si>
    <t>Возрастная категория: с 12 лет и старше</t>
  </si>
  <si>
    <t>Суп молочный с м-ми изделиями</t>
  </si>
  <si>
    <t>Суп картоф. с бобовыми (1-й вариант)</t>
  </si>
  <si>
    <t>Овощи консервированные (кукуруза )</t>
  </si>
  <si>
    <r>
      <rPr>
        <sz val="10"/>
        <rFont val="Cambria"/>
        <family val="1"/>
        <charset val="204"/>
        <scheme val="major"/>
      </rPr>
      <t>"</t>
    </r>
    <r>
      <rPr>
        <b/>
        <sz val="10"/>
        <rFont val="Cambria"/>
        <family val="1"/>
        <charset val="204"/>
        <scheme val="major"/>
      </rPr>
      <t>Санитарно-эпидемиологические требования к организации общественного питания населения" СанПиН 2.3/2.4.3590-20</t>
    </r>
  </si>
  <si>
    <t xml:space="preserve">ПРИМЕРНОЕ 10 - (ДЕСЯТИДНЕВНОЕ) МЕНЮ ГОРЯЧЕГО ПИТАНИЯ               </t>
  </si>
  <si>
    <t xml:space="preserve">ЗАВТРАК </t>
  </si>
  <si>
    <t>ЗАВТРАК И ОБЕД</t>
  </si>
  <si>
    <t>Каша пшенная молочная жидкая.  с маслом сливочным</t>
  </si>
  <si>
    <t>Каша   "Дружба" с использованием смеси сухой "Витошка" для детей</t>
  </si>
  <si>
    <t>20./8</t>
  </si>
  <si>
    <t>ООО "Общественное питание"</t>
  </si>
  <si>
    <t>А.М Фомин</t>
  </si>
  <si>
    <t>Овощи натуральные (помидоры)</t>
  </si>
  <si>
    <t>Овощи натуральные (огурцы)</t>
  </si>
  <si>
    <t>Меню приготавливаемых блюд для детей 7-11 лет</t>
  </si>
  <si>
    <t>Меню приготавливаемых блюд  с 12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</si>
</sst>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b/>
      <sz val="9"/>
      <name val="Cambria"/>
      <family val="1"/>
      <charset val="204"/>
      <scheme val="maj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i/>
      <sz val="16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b/>
      <sz val="8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i/>
      <sz val="10"/>
      <name val="Cambria"/>
      <family val="1"/>
      <charset val="204"/>
      <scheme val="major"/>
    </font>
    <font>
      <sz val="7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97">
    <xf numFmtId="0" fontId="0" fillId="0" borderId="0" xfId="0"/>
    <xf numFmtId="0" fontId="4" fillId="0" borderId="6" xfId="0" applyFont="1" applyBorder="1" applyAlignment="1">
      <alignment wrapText="1"/>
    </xf>
    <xf numFmtId="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" fontId="4" fillId="0" borderId="15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5" fillId="0" borderId="0" xfId="1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8" fillId="0" borderId="0" xfId="1" applyFont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0" fontId="6" fillId="0" borderId="0" xfId="0" applyFont="1"/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/>
    </xf>
    <xf numFmtId="0" fontId="6" fillId="0" borderId="0" xfId="1" applyFont="1" applyBorder="1"/>
    <xf numFmtId="0" fontId="5" fillId="0" borderId="0" xfId="1" applyFont="1" applyBorder="1"/>
    <xf numFmtId="1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1" fillId="0" borderId="30" xfId="0" applyFont="1" applyBorder="1" applyAlignment="1">
      <alignment vertical="top"/>
    </xf>
    <xf numFmtId="0" fontId="11" fillId="0" borderId="31" xfId="0" applyFont="1" applyBorder="1" applyAlignment="1">
      <alignment vertical="top"/>
    </xf>
    <xf numFmtId="0" fontId="11" fillId="0" borderId="6" xfId="0" applyFont="1" applyBorder="1" applyAlignment="1">
      <alignment horizontal="center"/>
    </xf>
    <xf numFmtId="0" fontId="11" fillId="0" borderId="15" xfId="0" applyFont="1" applyBorder="1"/>
    <xf numFmtId="0" fontId="8" fillId="0" borderId="0" xfId="0" applyFont="1" applyAlignment="1">
      <alignment wrapText="1"/>
    </xf>
    <xf numFmtId="0" fontId="11" fillId="0" borderId="14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37" xfId="0" applyFont="1" applyBorder="1" applyAlignment="1">
      <alignment vertical="top"/>
    </xf>
    <xf numFmtId="0" fontId="11" fillId="0" borderId="39" xfId="0" applyFont="1" applyBorder="1" applyAlignment="1">
      <alignment vertical="top"/>
    </xf>
    <xf numFmtId="0" fontId="11" fillId="0" borderId="21" xfId="0" applyFont="1" applyBorder="1" applyAlignment="1">
      <alignment horizontal="center"/>
    </xf>
    <xf numFmtId="0" fontId="11" fillId="0" borderId="22" xfId="0" applyFont="1" applyBorder="1"/>
    <xf numFmtId="0" fontId="11" fillId="0" borderId="28" xfId="0" applyFont="1" applyBorder="1" applyAlignment="1">
      <alignment vertical="top"/>
    </xf>
    <xf numFmtId="0" fontId="11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/>
    </xf>
    <xf numFmtId="0" fontId="11" fillId="0" borderId="17" xfId="0" applyFont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6" fillId="0" borderId="0" xfId="0" applyNumberFormat="1" applyFont="1"/>
    <xf numFmtId="0" fontId="9" fillId="0" borderId="0" xfId="0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center"/>
    </xf>
    <xf numFmtId="0" fontId="8" fillId="0" borderId="0" xfId="1" applyFont="1" applyAlignment="1">
      <alignment horizontal="center" wrapText="1"/>
    </xf>
    <xf numFmtId="1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8" fillId="0" borderId="30" xfId="0" applyFont="1" applyBorder="1" applyAlignment="1">
      <alignment vertical="top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31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0" fontId="8" fillId="0" borderId="28" xfId="0" applyFont="1" applyBorder="1" applyAlignment="1">
      <alignment vertical="top"/>
    </xf>
    <xf numFmtId="0" fontId="8" fillId="0" borderId="29" xfId="0" applyFont="1" applyBorder="1" applyAlignment="1">
      <alignment vertical="top"/>
    </xf>
    <xf numFmtId="0" fontId="8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3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0" fontId="8" fillId="0" borderId="15" xfId="0" applyFont="1" applyBorder="1"/>
    <xf numFmtId="49" fontId="6" fillId="0" borderId="15" xfId="0" applyNumberFormat="1" applyFont="1" applyBorder="1" applyAlignment="1">
      <alignment horizontal="center"/>
    </xf>
    <xf numFmtId="0" fontId="8" fillId="0" borderId="17" xfId="0" applyFont="1" applyBorder="1"/>
    <xf numFmtId="0" fontId="8" fillId="0" borderId="31" xfId="0" applyFont="1" applyBorder="1"/>
    <xf numFmtId="0" fontId="8" fillId="0" borderId="6" xfId="0" applyFont="1" applyBorder="1" applyAlignment="1">
      <alignment horizontal="left"/>
    </xf>
    <xf numFmtId="0" fontId="8" fillId="0" borderId="31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6" fillId="0" borderId="21" xfId="0" applyFont="1" applyBorder="1" applyAlignment="1">
      <alignment horizontal="left" wrapText="1"/>
    </xf>
    <xf numFmtId="0" fontId="6" fillId="0" borderId="21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16" fontId="6" fillId="0" borderId="15" xfId="0" applyNumberFormat="1" applyFont="1" applyBorder="1" applyAlignment="1">
      <alignment horizontal="center"/>
    </xf>
    <xf numFmtId="0" fontId="8" fillId="0" borderId="7" xfId="0" applyFont="1" applyBorder="1"/>
    <xf numFmtId="0" fontId="8" fillId="0" borderId="19" xfId="0" applyFont="1" applyBorder="1"/>
    <xf numFmtId="0" fontId="8" fillId="0" borderId="14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2" fontId="8" fillId="0" borderId="3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0" fontId="8" fillId="0" borderId="41" xfId="0" applyFont="1" applyBorder="1" applyAlignment="1">
      <alignment vertical="top" wrapText="1"/>
    </xf>
    <xf numFmtId="0" fontId="8" fillId="0" borderId="0" xfId="0" applyFont="1" applyAlignment="1">
      <alignment horizontal="center" wrapText="1"/>
    </xf>
    <xf numFmtId="2" fontId="8" fillId="0" borderId="0" xfId="0" applyNumberFormat="1" applyFont="1" applyAlignment="1">
      <alignment horizontal="center" wrapText="1"/>
    </xf>
    <xf numFmtId="0" fontId="12" fillId="0" borderId="6" xfId="0" applyFont="1" applyBorder="1" applyAlignment="1">
      <alignment horizontal="left" wrapText="1"/>
    </xf>
    <xf numFmtId="0" fontId="13" fillId="0" borderId="0" xfId="0" applyFont="1"/>
    <xf numFmtId="0" fontId="5" fillId="0" borderId="6" xfId="0" applyFont="1" applyBorder="1" applyAlignment="1">
      <alignment wrapText="1"/>
    </xf>
    <xf numFmtId="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14" fillId="0" borderId="30" xfId="0" applyFont="1" applyBorder="1" applyAlignment="1">
      <alignment vertical="top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15" xfId="0" applyFont="1" applyBorder="1"/>
    <xf numFmtId="0" fontId="5" fillId="0" borderId="15" xfId="0" applyFont="1" applyBorder="1" applyAlignment="1">
      <alignment horizontal="center"/>
    </xf>
    <xf numFmtId="0" fontId="14" fillId="0" borderId="31" xfId="0" applyFont="1" applyBorder="1" applyAlignment="1">
      <alignment vertical="top"/>
    </xf>
    <xf numFmtId="0" fontId="14" fillId="0" borderId="28" xfId="0" applyFont="1" applyBorder="1" applyAlignment="1">
      <alignment vertical="top"/>
    </xf>
    <xf numFmtId="0" fontId="14" fillId="0" borderId="29" xfId="0" applyFont="1" applyBorder="1" applyAlignment="1">
      <alignment vertical="top"/>
    </xf>
    <xf numFmtId="0" fontId="14" fillId="0" borderId="7" xfId="0" applyFont="1" applyBorder="1" applyAlignment="1">
      <alignment horizontal="center"/>
    </xf>
    <xf numFmtId="0" fontId="14" fillId="0" borderId="19" xfId="0" applyFont="1" applyBorder="1"/>
    <xf numFmtId="0" fontId="5" fillId="0" borderId="6" xfId="0" applyFont="1" applyBorder="1" applyAlignment="1">
      <alignment horizontal="left" wrapText="1"/>
    </xf>
    <xf numFmtId="49" fontId="5" fillId="0" borderId="15" xfId="0" applyNumberFormat="1" applyFont="1" applyBorder="1" applyAlignment="1">
      <alignment horizontal="center"/>
    </xf>
    <xf numFmtId="0" fontId="5" fillId="0" borderId="21" xfId="0" applyFont="1" applyBorder="1" applyAlignment="1">
      <alignment horizontal="left" wrapText="1"/>
    </xf>
    <xf numFmtId="0" fontId="5" fillId="0" borderId="21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16" fontId="5" fillId="0" borderId="15" xfId="0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4" fillId="0" borderId="7" xfId="0" applyFont="1" applyBorder="1"/>
    <xf numFmtId="0" fontId="14" fillId="0" borderId="14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26" xfId="0" applyFont="1" applyBorder="1" applyAlignment="1">
      <alignment vertical="top"/>
    </xf>
    <xf numFmtId="0" fontId="14" fillId="0" borderId="27" xfId="0" applyFont="1" applyBorder="1" applyAlignment="1">
      <alignment vertical="top"/>
    </xf>
    <xf numFmtId="0" fontId="14" fillId="0" borderId="24" xfId="0" applyFont="1" applyBorder="1" applyAlignment="1">
      <alignment horizontal="center"/>
    </xf>
    <xf numFmtId="0" fontId="14" fillId="0" borderId="25" xfId="0" applyFont="1" applyBorder="1"/>
    <xf numFmtId="0" fontId="14" fillId="0" borderId="37" xfId="0" applyFont="1" applyBorder="1" applyAlignment="1">
      <alignment vertical="top"/>
    </xf>
    <xf numFmtId="0" fontId="14" fillId="0" borderId="39" xfId="0" applyFont="1" applyBorder="1" applyAlignment="1">
      <alignment vertical="top"/>
    </xf>
    <xf numFmtId="0" fontId="14" fillId="0" borderId="21" xfId="0" applyFont="1" applyBorder="1" applyAlignment="1">
      <alignment horizontal="center"/>
    </xf>
    <xf numFmtId="0" fontId="14" fillId="0" borderId="22" xfId="0" applyFont="1" applyBorder="1"/>
    <xf numFmtId="0" fontId="14" fillId="0" borderId="1" xfId="0" applyFont="1" applyBorder="1" applyAlignment="1">
      <alignment horizontal="center"/>
    </xf>
    <xf numFmtId="0" fontId="14" fillId="0" borderId="17" xfId="0" applyFont="1" applyBorder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/>
    <xf numFmtId="2" fontId="13" fillId="0" borderId="7" xfId="0" applyNumberFormat="1" applyFont="1" applyBorder="1" applyAlignment="1">
      <alignment horizontal="center" vertical="center" wrapText="1"/>
    </xf>
    <xf numFmtId="0" fontId="12" fillId="0" borderId="0" xfId="0" applyFont="1"/>
    <xf numFmtId="0" fontId="5" fillId="0" borderId="3" xfId="0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right"/>
    </xf>
    <xf numFmtId="0" fontId="8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wrapText="1"/>
    </xf>
    <xf numFmtId="0" fontId="15" fillId="0" borderId="0" xfId="0" applyNumberFormat="1" applyFont="1" applyAlignment="1">
      <alignment horizontal="right" vertical="center"/>
    </xf>
    <xf numFmtId="0" fontId="6" fillId="0" borderId="0" xfId="1" applyFont="1"/>
    <xf numFmtId="0" fontId="6" fillId="0" borderId="0" xfId="1" applyNumberFormat="1" applyFont="1"/>
    <xf numFmtId="0" fontId="8" fillId="0" borderId="36" xfId="0" applyFont="1" applyBorder="1"/>
    <xf numFmtId="0" fontId="6" fillId="2" borderId="6" xfId="0" applyFont="1" applyFill="1" applyBorder="1" applyAlignment="1">
      <alignment wrapText="1"/>
    </xf>
    <xf numFmtId="0" fontId="6" fillId="2" borderId="6" xfId="0" applyNumberFormat="1" applyFont="1" applyFill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0" borderId="15" xfId="0" applyNumberFormat="1" applyFont="1" applyBorder="1"/>
    <xf numFmtId="0" fontId="8" fillId="0" borderId="13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8" fillId="0" borderId="0" xfId="0" applyNumberFormat="1" applyFont="1" applyAlignment="1">
      <alignment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5" fillId="0" borderId="11" xfId="0" applyFont="1" applyBorder="1" applyAlignment="1">
      <alignment horizontal="left" wrapText="1"/>
    </xf>
    <xf numFmtId="0" fontId="8" fillId="0" borderId="37" xfId="0" applyFont="1" applyBorder="1" applyAlignment="1">
      <alignment vertical="top"/>
    </xf>
    <xf numFmtId="0" fontId="8" fillId="0" borderId="38" xfId="0" applyFont="1" applyBorder="1" applyAlignment="1">
      <alignment horizontal="left" vertical="top"/>
    </xf>
    <xf numFmtId="0" fontId="8" fillId="0" borderId="38" xfId="0" applyFont="1" applyBorder="1" applyAlignment="1">
      <alignment horizontal="center"/>
    </xf>
    <xf numFmtId="0" fontId="8" fillId="0" borderId="44" xfId="0" applyNumberFormat="1" applyFont="1" applyBorder="1" applyAlignment="1">
      <alignment horizontal="center"/>
    </xf>
    <xf numFmtId="0" fontId="16" fillId="0" borderId="6" xfId="0" applyFont="1" applyBorder="1" applyAlignment="1">
      <alignment horizontal="left" wrapText="1"/>
    </xf>
    <xf numFmtId="0" fontId="8" fillId="0" borderId="0" xfId="1" applyFont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" fontId="8" fillId="0" borderId="0" xfId="0" applyNumberFormat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7" fillId="0" borderId="0" xfId="1" applyFont="1" applyAlignment="1">
      <alignment horizontal="center" wrapText="1"/>
    </xf>
    <xf numFmtId="1" fontId="8" fillId="0" borderId="0" xfId="0" applyNumberFormat="1" applyFont="1" applyAlignment="1">
      <alignment horizontal="left" vertical="top" wrapText="1"/>
    </xf>
    <xf numFmtId="1" fontId="8" fillId="0" borderId="4" xfId="0" applyNumberFormat="1" applyFont="1" applyBorder="1" applyAlignment="1">
      <alignment horizontal="left" vertical="top" wrapText="1"/>
    </xf>
    <xf numFmtId="1" fontId="8" fillId="0" borderId="23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1" fontId="8" fillId="0" borderId="24" xfId="0" applyNumberFormat="1" applyFont="1" applyBorder="1" applyAlignment="1">
      <alignment horizontal="center" vertical="center" wrapText="1"/>
    </xf>
    <xf numFmtId="2" fontId="8" fillId="0" borderId="42" xfId="0" applyNumberFormat="1" applyFont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 wrapText="1"/>
    </xf>
    <xf numFmtId="2" fontId="8" fillId="0" borderId="3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32" xfId="0" applyFont="1" applyBorder="1"/>
    <xf numFmtId="0" fontId="8" fillId="0" borderId="34" xfId="0" applyFont="1" applyBorder="1"/>
    <xf numFmtId="0" fontId="8" fillId="0" borderId="35" xfId="0" applyFont="1" applyBorder="1"/>
    <xf numFmtId="0" fontId="8" fillId="0" borderId="14" xfId="0" applyFont="1" applyBorder="1" applyAlignment="1">
      <alignment horizontal="left" vertical="top"/>
    </xf>
    <xf numFmtId="0" fontId="8" fillId="0" borderId="40" xfId="0" applyFont="1" applyBorder="1" applyAlignment="1">
      <alignment horizontal="left" vertical="top"/>
    </xf>
    <xf numFmtId="0" fontId="8" fillId="0" borderId="41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3" fillId="0" borderId="40" xfId="0" applyFont="1" applyBorder="1" applyAlignment="1">
      <alignment horizontal="left" vertical="top"/>
    </xf>
    <xf numFmtId="0" fontId="13" fillId="0" borderId="41" xfId="0" applyFont="1" applyBorder="1" applyAlignment="1">
      <alignment horizontal="left" vertical="top"/>
    </xf>
    <xf numFmtId="0" fontId="13" fillId="0" borderId="43" xfId="0" applyFont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0" fontId="8" fillId="0" borderId="33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1" fillId="0" borderId="40" xfId="0" applyFont="1" applyBorder="1" applyAlignment="1">
      <alignment horizontal="left" vertical="top"/>
    </xf>
    <xf numFmtId="0" fontId="1" fillId="0" borderId="41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8" fillId="0" borderId="34" xfId="0" applyFont="1" applyBorder="1" applyAlignment="1">
      <alignment horizontal="left" vertical="top"/>
    </xf>
    <xf numFmtId="0" fontId="8" fillId="0" borderId="35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15" fillId="0" borderId="0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8" fillId="0" borderId="0" xfId="1" applyFont="1" applyAlignment="1">
      <alignment horizontal="center"/>
    </xf>
    <xf numFmtId="0" fontId="14" fillId="0" borderId="14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1" fontId="11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horizontal="left" vertical="top" wrapText="1"/>
    </xf>
    <xf numFmtId="1" fontId="13" fillId="0" borderId="4" xfId="0" applyNumberFormat="1" applyFont="1" applyBorder="1" applyAlignment="1">
      <alignment horizontal="left" vertical="top" wrapText="1"/>
    </xf>
    <xf numFmtId="1" fontId="13" fillId="0" borderId="8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4" fillId="0" borderId="12" xfId="0" applyFont="1" applyBorder="1"/>
    <xf numFmtId="0" fontId="14" fillId="0" borderId="3" xfId="0" applyFont="1" applyBorder="1"/>
    <xf numFmtId="0" fontId="14" fillId="0" borderId="13" xfId="0" applyFont="1" applyBorder="1"/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1" fillId="0" borderId="12" xfId="0" applyFont="1" applyBorder="1"/>
    <xf numFmtId="0" fontId="11" fillId="0" borderId="3" xfId="0" applyFont="1" applyBorder="1"/>
    <xf numFmtId="0" fontId="11" fillId="0" borderId="13" xfId="0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3;&#1091;&#1083;&#1103;&#1096;%2012-8%20&#1080;&#1079;%20&#1089;&#1074;&#1080;&#1085;&#1080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</sheetNames>
    <sheetDataSet>
      <sheetData sheetId="0" refreshError="1"/>
      <sheetData sheetId="1" refreshError="1"/>
      <sheetData sheetId="2">
        <row r="2">
          <cell r="B2" t="str">
            <v>12/8</v>
          </cell>
          <cell r="G2">
            <v>11.595699999999999</v>
          </cell>
        </row>
        <row r="3">
          <cell r="B3" t="str">
            <v>100</v>
          </cell>
          <cell r="C3">
            <v>100</v>
          </cell>
          <cell r="G3">
            <v>26.775749999999999</v>
          </cell>
        </row>
        <row r="4">
          <cell r="G4">
            <v>4.7010000000000005</v>
          </cell>
        </row>
        <row r="5">
          <cell r="G5">
            <v>307.59134999999992</v>
          </cell>
        </row>
        <row r="9">
          <cell r="G9">
            <v>0.625</v>
          </cell>
        </row>
        <row r="10">
          <cell r="G10">
            <v>12.7965</v>
          </cell>
        </row>
        <row r="12">
          <cell r="G12">
            <v>1.480575</v>
          </cell>
        </row>
        <row r="13">
          <cell r="G13">
            <v>0.30253999999999998</v>
          </cell>
        </row>
        <row r="14">
          <cell r="G14">
            <v>9.5520000000000008E-2</v>
          </cell>
        </row>
        <row r="15">
          <cell r="G15">
            <v>0.45</v>
          </cell>
        </row>
      </sheetData>
      <sheetData sheetId="3">
        <row r="17">
          <cell r="C17" t="str">
            <v>Изделие (блюдо) содержит продукты, способные вызвать аллергические реакции</v>
          </cell>
        </row>
        <row r="18">
          <cell r="C18" t="str">
            <v>мука пшеничная высшего сорта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184"/>
  <sheetViews>
    <sheetView topLeftCell="A16" zoomScaleNormal="100" workbookViewId="0">
      <selection activeCell="B52" sqref="B52:H52"/>
    </sheetView>
  </sheetViews>
  <sheetFormatPr defaultRowHeight="15.75" x14ac:dyDescent="0.25"/>
  <cols>
    <col min="1" max="1" width="12.140625" style="49" customWidth="1"/>
    <col min="2" max="2" width="51.7109375" style="50" customWidth="1"/>
    <col min="3" max="3" width="10.7109375" style="51" customWidth="1"/>
    <col min="4" max="6" width="10.7109375" style="52" customWidth="1"/>
    <col min="7" max="7" width="16.7109375" style="53" bestFit="1" customWidth="1"/>
    <col min="8" max="8" width="11.28515625" style="53" customWidth="1"/>
    <col min="9" max="10" width="7.7109375" style="21" customWidth="1"/>
    <col min="11" max="16384" width="9.140625" style="21"/>
  </cols>
  <sheetData>
    <row r="1" spans="1:12" ht="12.75" x14ac:dyDescent="0.2">
      <c r="A1" s="21"/>
      <c r="B1" s="21"/>
      <c r="C1" s="21"/>
      <c r="D1" s="21"/>
      <c r="E1" s="21"/>
      <c r="F1" s="21"/>
      <c r="G1" s="21"/>
      <c r="H1" s="21"/>
    </row>
    <row r="2" spans="1:12" ht="20.25" x14ac:dyDescent="0.3">
      <c r="A2" s="210" t="s">
        <v>108</v>
      </c>
      <c r="B2" s="210"/>
      <c r="C2" s="210"/>
      <c r="D2" s="204" t="s">
        <v>104</v>
      </c>
      <c r="E2" s="204"/>
      <c r="F2" s="204"/>
      <c r="G2" s="55"/>
      <c r="H2" s="55"/>
    </row>
    <row r="3" spans="1:12" ht="20.25" customHeight="1" x14ac:dyDescent="0.3">
      <c r="A3" s="211" t="s">
        <v>110</v>
      </c>
      <c r="B3" s="211"/>
      <c r="C3" s="211"/>
      <c r="D3" s="28"/>
      <c r="E3" s="22"/>
      <c r="F3" s="22"/>
      <c r="G3" s="205" t="s">
        <v>110</v>
      </c>
      <c r="H3" s="205"/>
      <c r="I3" s="205"/>
      <c r="J3" s="24"/>
      <c r="K3" s="24"/>
      <c r="L3" s="24"/>
    </row>
    <row r="4" spans="1:12" ht="20.25" x14ac:dyDescent="0.3">
      <c r="A4" s="211"/>
      <c r="B4" s="211"/>
      <c r="C4" s="211"/>
      <c r="D4" s="22"/>
      <c r="E4" s="22" t="s">
        <v>146</v>
      </c>
      <c r="F4" s="22"/>
      <c r="G4" s="22"/>
      <c r="H4" s="24"/>
      <c r="I4" s="24"/>
      <c r="J4" s="24"/>
      <c r="K4" s="24"/>
      <c r="L4" s="24"/>
    </row>
    <row r="5" spans="1:12" ht="20.25" x14ac:dyDescent="0.3">
      <c r="A5" s="212" t="s">
        <v>111</v>
      </c>
      <c r="B5" s="212"/>
      <c r="C5" s="212"/>
      <c r="D5" s="28"/>
      <c r="E5" s="25"/>
      <c r="F5" s="206" t="s">
        <v>147</v>
      </c>
      <c r="G5" s="206"/>
      <c r="H5" s="206"/>
      <c r="I5" s="26"/>
      <c r="J5" s="26"/>
      <c r="K5" s="26"/>
      <c r="L5" s="26"/>
    </row>
    <row r="6" spans="1:12" ht="20.25" x14ac:dyDescent="0.3">
      <c r="A6" s="27"/>
      <c r="B6" s="27"/>
      <c r="C6" s="27"/>
      <c r="D6" s="28"/>
      <c r="E6" s="26"/>
      <c r="F6" s="26"/>
      <c r="G6" s="26"/>
      <c r="H6" s="26"/>
    </row>
    <row r="7" spans="1:12" ht="20.25" x14ac:dyDescent="0.3">
      <c r="A7" s="27"/>
      <c r="B7" s="27"/>
      <c r="C7" s="27"/>
      <c r="D7" s="28"/>
      <c r="E7" s="26"/>
      <c r="F7" s="26"/>
      <c r="G7" s="26"/>
      <c r="H7" s="26"/>
    </row>
    <row r="8" spans="1:12" ht="20.25" x14ac:dyDescent="0.3">
      <c r="A8" s="27"/>
      <c r="B8" s="27"/>
      <c r="C8" s="27"/>
      <c r="D8" s="28"/>
      <c r="E8" s="26"/>
      <c r="F8" s="26"/>
      <c r="G8" s="26"/>
      <c r="H8" s="26"/>
    </row>
    <row r="9" spans="1:12" ht="20.25" x14ac:dyDescent="0.3">
      <c r="A9" s="27"/>
      <c r="B9" s="27"/>
      <c r="C9" s="27"/>
      <c r="D9" s="28"/>
      <c r="E9" s="26"/>
      <c r="F9" s="26"/>
      <c r="G9" s="26"/>
      <c r="H9" s="26"/>
    </row>
    <row r="10" spans="1:12" ht="14.25" x14ac:dyDescent="0.2">
      <c r="A10" s="29"/>
      <c r="B10" s="29"/>
      <c r="C10" s="29"/>
      <c r="D10" s="14"/>
      <c r="E10" s="14"/>
      <c r="F10" s="14"/>
      <c r="G10" s="14"/>
      <c r="H10" s="14"/>
    </row>
    <row r="11" spans="1:12" ht="14.25" x14ac:dyDescent="0.2">
      <c r="A11" s="30"/>
      <c r="B11" s="29"/>
      <c r="C11" s="29"/>
      <c r="D11" s="14"/>
      <c r="E11" s="14"/>
      <c r="F11" s="14"/>
      <c r="G11" s="14"/>
      <c r="H11" s="14"/>
    </row>
    <row r="12" spans="1:12" ht="14.25" x14ac:dyDescent="0.2">
      <c r="A12" s="14"/>
      <c r="B12" s="14"/>
      <c r="C12" s="14"/>
      <c r="D12" s="14"/>
      <c r="E12" s="14"/>
      <c r="F12" s="14"/>
      <c r="G12" s="14"/>
      <c r="H12" s="14"/>
    </row>
    <row r="13" spans="1:12" s="15" customFormat="1" ht="18" customHeight="1" x14ac:dyDescent="0.25">
      <c r="A13" s="213" t="s">
        <v>140</v>
      </c>
      <c r="B13" s="213"/>
      <c r="C13" s="213"/>
      <c r="D13" s="213"/>
      <c r="E13" s="213"/>
      <c r="F13" s="213"/>
      <c r="G13" s="213"/>
      <c r="H13" s="213"/>
    </row>
    <row r="14" spans="1:12" s="15" customFormat="1" ht="18" customHeight="1" x14ac:dyDescent="0.25">
      <c r="A14" s="213" t="s">
        <v>142</v>
      </c>
      <c r="B14" s="213"/>
      <c r="C14" s="213"/>
      <c r="D14" s="213"/>
      <c r="E14" s="213"/>
      <c r="F14" s="213"/>
      <c r="G14" s="213"/>
      <c r="H14" s="213"/>
    </row>
    <row r="15" spans="1:12" s="15" customFormat="1" ht="18" x14ac:dyDescent="0.25">
      <c r="A15" s="208"/>
      <c r="B15" s="208"/>
      <c r="C15" s="208"/>
      <c r="D15" s="208"/>
      <c r="E15" s="208"/>
      <c r="F15" s="208"/>
      <c r="G15" s="208"/>
      <c r="H15" s="208"/>
    </row>
    <row r="16" spans="1:12" s="16" customFormat="1" ht="18" x14ac:dyDescent="0.25">
      <c r="A16" s="208" t="s">
        <v>112</v>
      </c>
      <c r="B16" s="208"/>
      <c r="C16" s="208"/>
      <c r="D16" s="208"/>
      <c r="E16" s="208"/>
      <c r="F16" s="208"/>
      <c r="G16" s="208"/>
      <c r="H16" s="208"/>
    </row>
    <row r="17" spans="1:11" s="17" customFormat="1" ht="159" customHeight="1" x14ac:dyDescent="0.2">
      <c r="A17" s="209" t="s">
        <v>113</v>
      </c>
      <c r="B17" s="209"/>
      <c r="C17" s="209"/>
      <c r="D17" s="209"/>
      <c r="E17" s="209"/>
      <c r="F17" s="209"/>
      <c r="G17" s="209"/>
      <c r="H17" s="209"/>
    </row>
    <row r="18" spans="1:11" s="18" customFormat="1" ht="12.75" customHeight="1" x14ac:dyDescent="0.2">
      <c r="A18" s="209" t="s">
        <v>139</v>
      </c>
      <c r="B18" s="209"/>
      <c r="C18" s="209"/>
      <c r="D18" s="209"/>
      <c r="E18" s="209"/>
      <c r="F18" s="209"/>
      <c r="G18" s="209"/>
      <c r="H18" s="209"/>
    </row>
    <row r="19" spans="1:11" s="18" customFormat="1" ht="12.75" x14ac:dyDescent="0.2">
      <c r="A19" s="19"/>
      <c r="B19" s="19"/>
      <c r="C19" s="19"/>
      <c r="D19" s="19"/>
      <c r="E19" s="19"/>
      <c r="F19" s="19"/>
      <c r="G19" s="19"/>
      <c r="H19" s="19"/>
    </row>
    <row r="20" spans="1:11" s="18" customFormat="1" ht="12.75" x14ac:dyDescent="0.2">
      <c r="A20" s="19"/>
      <c r="B20" s="19"/>
      <c r="C20" s="19"/>
      <c r="D20" s="19"/>
      <c r="E20" s="19"/>
      <c r="F20" s="19"/>
      <c r="G20" s="19"/>
      <c r="H20" s="19"/>
    </row>
    <row r="21" spans="1:11" s="18" customFormat="1" ht="12.75" x14ac:dyDescent="0.2">
      <c r="A21" s="19"/>
      <c r="B21" s="19"/>
      <c r="C21" s="19"/>
      <c r="D21" s="19"/>
      <c r="E21" s="19"/>
      <c r="F21" s="19"/>
      <c r="G21" s="19"/>
      <c r="H21" s="19"/>
    </row>
    <row r="22" spans="1:11" s="18" customFormat="1" ht="12.75" x14ac:dyDescent="0.2">
      <c r="A22" s="19"/>
      <c r="B22" s="19"/>
      <c r="C22" s="19"/>
      <c r="D22" s="19"/>
      <c r="E22" s="19"/>
      <c r="F22" s="19"/>
      <c r="G22" s="19"/>
      <c r="H22" s="19"/>
      <c r="K22" s="21"/>
    </row>
    <row r="23" spans="1:11" s="18" customFormat="1" ht="12.75" x14ac:dyDescent="0.2">
      <c r="A23" s="203" t="s">
        <v>114</v>
      </c>
      <c r="B23" s="203"/>
      <c r="C23" s="203"/>
      <c r="D23" s="203"/>
      <c r="E23" s="203"/>
      <c r="F23" s="203"/>
      <c r="G23" s="203"/>
      <c r="H23" s="203"/>
      <c r="K23" s="21"/>
    </row>
    <row r="24" spans="1:11" s="18" customFormat="1" ht="12.75" x14ac:dyDescent="0.2">
      <c r="A24" s="19"/>
      <c r="B24" s="19"/>
      <c r="C24" s="19"/>
      <c r="D24" s="19"/>
      <c r="E24" s="19"/>
      <c r="F24" s="19"/>
      <c r="G24" s="19"/>
      <c r="H24" s="19"/>
      <c r="K24" s="21"/>
    </row>
    <row r="25" spans="1:11" s="18" customFormat="1" ht="12.75" x14ac:dyDescent="0.2">
      <c r="A25" s="19"/>
      <c r="B25" s="19"/>
      <c r="C25" s="19"/>
      <c r="D25" s="19"/>
      <c r="E25" s="19"/>
      <c r="F25" s="19"/>
      <c r="G25" s="19"/>
      <c r="H25" s="19"/>
      <c r="K25" s="21"/>
    </row>
    <row r="26" spans="1:11" ht="12.75" x14ac:dyDescent="0.2">
      <c r="A26" s="207" t="s">
        <v>115</v>
      </c>
      <c r="B26" s="207"/>
      <c r="C26" s="207"/>
      <c r="D26" s="207"/>
      <c r="E26" s="207"/>
      <c r="F26" s="207"/>
      <c r="G26" s="207"/>
      <c r="H26" s="207"/>
    </row>
    <row r="27" spans="1:11" ht="13.5" thickBot="1" x14ac:dyDescent="0.25">
      <c r="A27" s="214" t="s">
        <v>116</v>
      </c>
      <c r="B27" s="214"/>
      <c r="C27" s="59"/>
      <c r="D27" s="60"/>
      <c r="E27" s="60"/>
      <c r="F27" s="60"/>
      <c r="G27" s="61"/>
      <c r="H27" s="61"/>
    </row>
    <row r="28" spans="1:11" s="18" customFormat="1" ht="12.75" x14ac:dyDescent="0.2">
      <c r="A28" s="215" t="s">
        <v>0</v>
      </c>
      <c r="B28" s="217" t="s">
        <v>1</v>
      </c>
      <c r="C28" s="219" t="s">
        <v>3</v>
      </c>
      <c r="D28" s="221" t="s">
        <v>4</v>
      </c>
      <c r="E28" s="222"/>
      <c r="F28" s="223"/>
      <c r="G28" s="224" t="s">
        <v>5</v>
      </c>
      <c r="H28" s="226" t="s">
        <v>2</v>
      </c>
    </row>
    <row r="29" spans="1:11" s="18" customFormat="1" ht="13.5" thickBot="1" x14ac:dyDescent="0.25">
      <c r="A29" s="216"/>
      <c r="B29" s="218"/>
      <c r="C29" s="220"/>
      <c r="D29" s="62" t="s">
        <v>6</v>
      </c>
      <c r="E29" s="62" t="s">
        <v>7</v>
      </c>
      <c r="F29" s="62" t="s">
        <v>8</v>
      </c>
      <c r="G29" s="225"/>
      <c r="H29" s="227"/>
    </row>
    <row r="30" spans="1:11" s="18" customFormat="1" ht="15.75" customHeight="1" x14ac:dyDescent="0.2">
      <c r="A30" s="231" t="s">
        <v>9</v>
      </c>
      <c r="B30" s="232"/>
      <c r="C30" s="232"/>
      <c r="D30" s="232"/>
      <c r="E30" s="232"/>
      <c r="F30" s="232"/>
      <c r="G30" s="232"/>
      <c r="H30" s="233"/>
    </row>
    <row r="31" spans="1:11" ht="15.75" customHeight="1" x14ac:dyDescent="0.2">
      <c r="A31" s="234" t="s">
        <v>10</v>
      </c>
      <c r="B31" s="63" t="s">
        <v>130</v>
      </c>
      <c r="C31" s="64">
        <v>60</v>
      </c>
      <c r="D31" s="65">
        <v>4.0999999999999996</v>
      </c>
      <c r="E31" s="65">
        <v>3.3</v>
      </c>
      <c r="F31" s="65">
        <v>11</v>
      </c>
      <c r="G31" s="66">
        <v>88</v>
      </c>
      <c r="H31" s="67">
        <v>1118</v>
      </c>
    </row>
    <row r="32" spans="1:11" ht="15.75" customHeight="1" x14ac:dyDescent="0.2">
      <c r="A32" s="234"/>
      <c r="B32" s="63" t="s">
        <v>143</v>
      </c>
      <c r="C32" s="64">
        <v>250</v>
      </c>
      <c r="D32" s="65">
        <v>8.9700000000000006</v>
      </c>
      <c r="E32" s="65">
        <v>10.87</v>
      </c>
      <c r="F32" s="65">
        <v>41.17</v>
      </c>
      <c r="G32" s="66">
        <v>326.05</v>
      </c>
      <c r="H32" s="68">
        <v>267</v>
      </c>
    </row>
    <row r="33" spans="1:8" ht="15.75" customHeight="1" x14ac:dyDescent="0.2">
      <c r="A33" s="234"/>
      <c r="B33" s="63" t="s">
        <v>18</v>
      </c>
      <c r="C33" s="64">
        <v>200</v>
      </c>
      <c r="D33" s="65">
        <v>0.1</v>
      </c>
      <c r="E33" s="65">
        <v>0</v>
      </c>
      <c r="F33" s="65">
        <v>15</v>
      </c>
      <c r="G33" s="66">
        <v>60</v>
      </c>
      <c r="H33" s="67">
        <v>493</v>
      </c>
    </row>
    <row r="34" spans="1:8" ht="15.75" customHeight="1" x14ac:dyDescent="0.2">
      <c r="A34" s="234"/>
      <c r="B34" s="63" t="s">
        <v>20</v>
      </c>
      <c r="C34" s="64">
        <v>40</v>
      </c>
      <c r="D34" s="65">
        <v>2.64</v>
      </c>
      <c r="E34" s="65">
        <v>0.48</v>
      </c>
      <c r="F34" s="65">
        <v>13.36</v>
      </c>
      <c r="G34" s="66">
        <v>69.599999999999994</v>
      </c>
      <c r="H34" s="67" t="s">
        <v>19</v>
      </c>
    </row>
    <row r="35" spans="1:8" s="18" customFormat="1" ht="15.75" customHeight="1" x14ac:dyDescent="0.2">
      <c r="A35" s="69" t="s">
        <v>23</v>
      </c>
      <c r="B35" s="70"/>
      <c r="C35" s="71">
        <f>SUM(C31:C34)</f>
        <v>550</v>
      </c>
      <c r="D35" s="72">
        <f>SUM(D31:D34)</f>
        <v>15.81</v>
      </c>
      <c r="E35" s="72">
        <f>SUM(E31:E34)</f>
        <v>14.649999999999999</v>
      </c>
      <c r="F35" s="72">
        <f>SUM(F31:F34)</f>
        <v>80.53</v>
      </c>
      <c r="G35" s="71">
        <f>SUM(G31:G34)</f>
        <v>543.65</v>
      </c>
      <c r="H35" s="73"/>
    </row>
    <row r="36" spans="1:8" ht="15.75" customHeight="1" x14ac:dyDescent="0.2">
      <c r="A36" s="228" t="s">
        <v>24</v>
      </c>
      <c r="B36" s="63" t="s">
        <v>148</v>
      </c>
      <c r="C36" s="64">
        <v>60</v>
      </c>
      <c r="D36" s="65">
        <v>0.66</v>
      </c>
      <c r="E36" s="65">
        <v>0.12</v>
      </c>
      <c r="F36" s="65">
        <v>2.2799999999999998</v>
      </c>
      <c r="G36" s="66">
        <v>14.4</v>
      </c>
      <c r="H36" s="67">
        <v>106</v>
      </c>
    </row>
    <row r="37" spans="1:8" ht="15.75" customHeight="1" x14ac:dyDescent="0.2">
      <c r="A37" s="229"/>
      <c r="B37" s="63" t="s">
        <v>117</v>
      </c>
      <c r="C37" s="64">
        <v>250</v>
      </c>
      <c r="D37" s="65">
        <v>1.08</v>
      </c>
      <c r="E37" s="65">
        <v>5.17</v>
      </c>
      <c r="F37" s="65">
        <v>7.07</v>
      </c>
      <c r="G37" s="66">
        <v>83.3</v>
      </c>
      <c r="H37" s="67">
        <v>142</v>
      </c>
    </row>
    <row r="38" spans="1:8" ht="15.75" customHeight="1" x14ac:dyDescent="0.2">
      <c r="A38" s="229"/>
      <c r="B38" s="63" t="s">
        <v>26</v>
      </c>
      <c r="C38" s="66">
        <v>90</v>
      </c>
      <c r="D38" s="65">
        <v>10.4</v>
      </c>
      <c r="E38" s="65">
        <v>22.6</v>
      </c>
      <c r="F38" s="65">
        <v>4.2</v>
      </c>
      <c r="G38" s="66">
        <v>263.7</v>
      </c>
      <c r="H38" s="67" t="s">
        <v>25</v>
      </c>
    </row>
    <row r="39" spans="1:8" ht="15.75" customHeight="1" x14ac:dyDescent="0.2">
      <c r="A39" s="229"/>
      <c r="B39" s="63" t="s">
        <v>28</v>
      </c>
      <c r="C39" s="66">
        <v>180</v>
      </c>
      <c r="D39" s="65">
        <v>5</v>
      </c>
      <c r="E39" s="65">
        <v>0.81</v>
      </c>
      <c r="F39" s="65">
        <v>34.85</v>
      </c>
      <c r="G39" s="66">
        <v>173.88</v>
      </c>
      <c r="H39" s="67" t="s">
        <v>27</v>
      </c>
    </row>
    <row r="40" spans="1:8" ht="15.75" customHeight="1" x14ac:dyDescent="0.2">
      <c r="A40" s="229"/>
      <c r="B40" s="63" t="s">
        <v>22</v>
      </c>
      <c r="C40" s="64">
        <v>40</v>
      </c>
      <c r="D40" s="65">
        <v>1.52</v>
      </c>
      <c r="E40" s="65">
        <v>0.32</v>
      </c>
      <c r="F40" s="65">
        <v>19.68</v>
      </c>
      <c r="G40" s="66">
        <v>94</v>
      </c>
      <c r="H40" s="67" t="s">
        <v>21</v>
      </c>
    </row>
    <row r="41" spans="1:8" ht="15.75" customHeight="1" x14ac:dyDescent="0.2">
      <c r="A41" s="229"/>
      <c r="B41" s="63" t="s">
        <v>20</v>
      </c>
      <c r="C41" s="64">
        <v>40</v>
      </c>
      <c r="D41" s="65">
        <v>2.64</v>
      </c>
      <c r="E41" s="65">
        <v>0.48</v>
      </c>
      <c r="F41" s="65">
        <v>13.36</v>
      </c>
      <c r="G41" s="66">
        <v>69.599999999999994</v>
      </c>
      <c r="H41" s="67" t="s">
        <v>19</v>
      </c>
    </row>
    <row r="42" spans="1:8" ht="15.75" customHeight="1" x14ac:dyDescent="0.2">
      <c r="A42" s="230"/>
      <c r="B42" s="63" t="s">
        <v>75</v>
      </c>
      <c r="C42" s="64">
        <v>200</v>
      </c>
      <c r="D42" s="65">
        <v>0.7</v>
      </c>
      <c r="E42" s="65">
        <v>0.3</v>
      </c>
      <c r="F42" s="65">
        <v>22.8</v>
      </c>
      <c r="G42" s="66">
        <v>97</v>
      </c>
      <c r="H42" s="67">
        <v>519</v>
      </c>
    </row>
    <row r="43" spans="1:8" ht="15.75" customHeight="1" x14ac:dyDescent="0.2">
      <c r="A43" s="69" t="s">
        <v>29</v>
      </c>
      <c r="B43" s="74"/>
      <c r="C43" s="71">
        <f>SUM(C36:C42)</f>
        <v>860</v>
      </c>
      <c r="D43" s="72">
        <f>SUM(D36:D42)</f>
        <v>22</v>
      </c>
      <c r="E43" s="72">
        <f>SUM(E36:E42)</f>
        <v>29.8</v>
      </c>
      <c r="F43" s="72">
        <f>SUM(F36:F42)</f>
        <v>104.24000000000001</v>
      </c>
      <c r="G43" s="71">
        <f>SUM(G36:G42)</f>
        <v>795.88</v>
      </c>
      <c r="H43" s="75"/>
    </row>
    <row r="44" spans="1:8" s="18" customFormat="1" ht="15.75" customHeight="1" thickBot="1" x14ac:dyDescent="0.25">
      <c r="A44" s="76" t="s">
        <v>30</v>
      </c>
      <c r="B44" s="77"/>
      <c r="C44" s="78">
        <f>SUM(C43,C35)</f>
        <v>1410</v>
      </c>
      <c r="D44" s="78">
        <f>SUM(D43,D35)</f>
        <v>37.81</v>
      </c>
      <c r="E44" s="78">
        <f>SUM(E43,E35)</f>
        <v>44.45</v>
      </c>
      <c r="F44" s="78">
        <f>SUM(F43,F35)</f>
        <v>184.77</v>
      </c>
      <c r="G44" s="78">
        <f>SUM(G43,G35)</f>
        <v>1339.53</v>
      </c>
      <c r="H44" s="79"/>
    </row>
    <row r="45" spans="1:8" s="18" customFormat="1" ht="15.75" customHeight="1" thickBot="1" x14ac:dyDescent="0.25">
      <c r="A45" s="235" t="s">
        <v>31</v>
      </c>
      <c r="B45" s="236"/>
      <c r="C45" s="236"/>
      <c r="D45" s="236"/>
      <c r="E45" s="236"/>
      <c r="F45" s="236"/>
      <c r="G45" s="236"/>
      <c r="H45" s="237"/>
    </row>
    <row r="46" spans="1:8" s="18" customFormat="1" ht="15.75" customHeight="1" x14ac:dyDescent="0.2">
      <c r="A46" s="238" t="s">
        <v>10</v>
      </c>
      <c r="B46" s="80" t="s">
        <v>33</v>
      </c>
      <c r="C46" s="81">
        <v>115</v>
      </c>
      <c r="D46" s="82">
        <v>6.61</v>
      </c>
      <c r="E46" s="82">
        <v>4.2300000000000004</v>
      </c>
      <c r="F46" s="82">
        <v>11.24</v>
      </c>
      <c r="G46" s="83">
        <v>115.06</v>
      </c>
      <c r="H46" s="84" t="s">
        <v>32</v>
      </c>
    </row>
    <row r="47" spans="1:8" ht="15.75" customHeight="1" x14ac:dyDescent="0.2">
      <c r="A47" s="229"/>
      <c r="B47" s="63" t="s">
        <v>35</v>
      </c>
      <c r="C47" s="64">
        <v>200</v>
      </c>
      <c r="D47" s="65">
        <v>5.54</v>
      </c>
      <c r="E47" s="65">
        <v>8.6199999999999992</v>
      </c>
      <c r="F47" s="65">
        <v>32.4</v>
      </c>
      <c r="G47" s="66">
        <v>229.4</v>
      </c>
      <c r="H47" s="67" t="s">
        <v>34</v>
      </c>
    </row>
    <row r="48" spans="1:8" ht="15.75" customHeight="1" x14ac:dyDescent="0.2">
      <c r="A48" s="229"/>
      <c r="B48" s="63" t="s">
        <v>12</v>
      </c>
      <c r="C48" s="66">
        <v>5</v>
      </c>
      <c r="D48" s="65">
        <v>1.3</v>
      </c>
      <c r="E48" s="65">
        <v>1.33</v>
      </c>
      <c r="F48" s="65">
        <v>0.17499999999999999</v>
      </c>
      <c r="G48" s="66">
        <v>17.78</v>
      </c>
      <c r="H48" s="67" t="s">
        <v>11</v>
      </c>
    </row>
    <row r="49" spans="1:8" ht="15.75" customHeight="1" x14ac:dyDescent="0.2">
      <c r="A49" s="229"/>
      <c r="B49" s="63" t="s">
        <v>105</v>
      </c>
      <c r="C49" s="64">
        <v>200</v>
      </c>
      <c r="D49" s="65">
        <v>0.4</v>
      </c>
      <c r="E49" s="65">
        <v>0</v>
      </c>
      <c r="F49" s="65">
        <v>20</v>
      </c>
      <c r="G49" s="66">
        <v>80</v>
      </c>
      <c r="H49" s="67">
        <v>616</v>
      </c>
    </row>
    <row r="50" spans="1:8" ht="15.75" customHeight="1" x14ac:dyDescent="0.2">
      <c r="A50" s="229"/>
      <c r="B50" s="63" t="s">
        <v>38</v>
      </c>
      <c r="C50" s="64">
        <v>20</v>
      </c>
      <c r="D50" s="65">
        <v>1.5</v>
      </c>
      <c r="E50" s="65">
        <v>0.57999999999999996</v>
      </c>
      <c r="F50" s="65">
        <v>10.28</v>
      </c>
      <c r="G50" s="66">
        <v>52.4</v>
      </c>
      <c r="H50" s="67" t="s">
        <v>37</v>
      </c>
    </row>
    <row r="51" spans="1:8" ht="15.75" customHeight="1" x14ac:dyDescent="0.2">
      <c r="A51" s="69" t="s">
        <v>23</v>
      </c>
      <c r="B51" s="70"/>
      <c r="C51" s="71">
        <f>SUM(C46:C50)</f>
        <v>540</v>
      </c>
      <c r="D51" s="72">
        <f>SUM(D46:D50)</f>
        <v>15.350000000000001</v>
      </c>
      <c r="E51" s="72">
        <f>SUM(E46:E50)</f>
        <v>14.76</v>
      </c>
      <c r="F51" s="72">
        <f>SUM(F46:F50)</f>
        <v>74.094999999999999</v>
      </c>
      <c r="G51" s="72">
        <f>SUM(G46:G50)</f>
        <v>494.64</v>
      </c>
      <c r="H51" s="75"/>
    </row>
    <row r="52" spans="1:8" s="18" customFormat="1" ht="15.75" customHeight="1" x14ac:dyDescent="0.2">
      <c r="A52" s="228" t="s">
        <v>24</v>
      </c>
      <c r="B52" s="63" t="s">
        <v>149</v>
      </c>
      <c r="C52" s="64">
        <v>60</v>
      </c>
      <c r="D52" s="65">
        <v>0.48</v>
      </c>
      <c r="E52" s="65">
        <v>0.06</v>
      </c>
      <c r="F52" s="65">
        <v>1.5</v>
      </c>
      <c r="G52" s="66">
        <v>8.4</v>
      </c>
      <c r="H52" s="67">
        <v>107</v>
      </c>
    </row>
    <row r="53" spans="1:8" ht="15.75" customHeight="1" x14ac:dyDescent="0.2">
      <c r="A53" s="229"/>
      <c r="B53" s="85" t="s">
        <v>40</v>
      </c>
      <c r="C53" s="64">
        <v>250</v>
      </c>
      <c r="D53" s="65">
        <v>2.0699999999999998</v>
      </c>
      <c r="E53" s="65">
        <v>5.2</v>
      </c>
      <c r="F53" s="65">
        <v>14.8</v>
      </c>
      <c r="G53" s="66">
        <v>106.25</v>
      </c>
      <c r="H53" s="67" t="s">
        <v>39</v>
      </c>
    </row>
    <row r="54" spans="1:8" ht="15.75" customHeight="1" x14ac:dyDescent="0.2">
      <c r="A54" s="229"/>
      <c r="B54" s="63" t="s">
        <v>42</v>
      </c>
      <c r="C54" s="64">
        <v>100</v>
      </c>
      <c r="D54" s="65">
        <v>13.37</v>
      </c>
      <c r="E54" s="65">
        <v>10.130000000000001</v>
      </c>
      <c r="F54" s="65">
        <v>15.28</v>
      </c>
      <c r="G54" s="66">
        <v>164.6</v>
      </c>
      <c r="H54" s="67" t="s">
        <v>41</v>
      </c>
    </row>
    <row r="55" spans="1:8" ht="15.75" customHeight="1" x14ac:dyDescent="0.2">
      <c r="A55" s="229"/>
      <c r="B55" s="63" t="s">
        <v>44</v>
      </c>
      <c r="C55" s="64">
        <v>150</v>
      </c>
      <c r="D55" s="65">
        <v>2.2000000000000002</v>
      </c>
      <c r="E55" s="65">
        <v>3.13</v>
      </c>
      <c r="F55" s="65">
        <v>8.67</v>
      </c>
      <c r="G55" s="66">
        <v>149.66999999999999</v>
      </c>
      <c r="H55" s="67" t="s">
        <v>43</v>
      </c>
    </row>
    <row r="56" spans="1:8" ht="15.75" customHeight="1" x14ac:dyDescent="0.2">
      <c r="A56" s="229"/>
      <c r="B56" s="63" t="s">
        <v>22</v>
      </c>
      <c r="C56" s="64">
        <v>40</v>
      </c>
      <c r="D56" s="65">
        <v>1.52</v>
      </c>
      <c r="E56" s="65">
        <v>0.32</v>
      </c>
      <c r="F56" s="65">
        <v>19.68</v>
      </c>
      <c r="G56" s="66">
        <v>94</v>
      </c>
      <c r="H56" s="67" t="s">
        <v>21</v>
      </c>
    </row>
    <row r="57" spans="1:8" ht="15.75" customHeight="1" x14ac:dyDescent="0.2">
      <c r="A57" s="229"/>
      <c r="B57" s="63" t="s">
        <v>20</v>
      </c>
      <c r="C57" s="64">
        <v>40</v>
      </c>
      <c r="D57" s="65">
        <v>2.64</v>
      </c>
      <c r="E57" s="65">
        <v>0.48</v>
      </c>
      <c r="F57" s="65">
        <v>13.36</v>
      </c>
      <c r="G57" s="66">
        <v>69.599999999999994</v>
      </c>
      <c r="H57" s="67" t="s">
        <v>19</v>
      </c>
    </row>
    <row r="58" spans="1:8" ht="15.75" customHeight="1" x14ac:dyDescent="0.2">
      <c r="A58" s="230"/>
      <c r="B58" s="63" t="s">
        <v>46</v>
      </c>
      <c r="C58" s="64">
        <v>200</v>
      </c>
      <c r="D58" s="65">
        <v>0.5</v>
      </c>
      <c r="E58" s="65">
        <v>0</v>
      </c>
      <c r="F58" s="65">
        <v>27</v>
      </c>
      <c r="G58" s="66">
        <v>110</v>
      </c>
      <c r="H58" s="67" t="s">
        <v>45</v>
      </c>
    </row>
    <row r="59" spans="1:8" s="18" customFormat="1" ht="15.75" customHeight="1" x14ac:dyDescent="0.2">
      <c r="A59" s="69" t="s">
        <v>29</v>
      </c>
      <c r="B59" s="74"/>
      <c r="C59" s="71">
        <f>SUM(C52:C58)</f>
        <v>840</v>
      </c>
      <c r="D59" s="72">
        <f>SUM(D52:D58)</f>
        <v>22.779999999999998</v>
      </c>
      <c r="E59" s="72">
        <f>SUM(E52:E58)</f>
        <v>19.32</v>
      </c>
      <c r="F59" s="72">
        <f>SUM(F52:F58)</f>
        <v>100.28999999999999</v>
      </c>
      <c r="G59" s="71">
        <f>SUM(G52:G58)</f>
        <v>702.52</v>
      </c>
      <c r="H59" s="75"/>
    </row>
    <row r="60" spans="1:8" s="18" customFormat="1" ht="15.75" customHeight="1" thickBot="1" x14ac:dyDescent="0.25">
      <c r="A60" s="76" t="s">
        <v>30</v>
      </c>
      <c r="B60" s="77"/>
      <c r="C60" s="78">
        <f>C59+C51</f>
        <v>1380</v>
      </c>
      <c r="D60" s="86">
        <f>D59+D51</f>
        <v>38.129999999999995</v>
      </c>
      <c r="E60" s="78">
        <f t="shared" ref="E60:G60" si="0">E59+E51</f>
        <v>34.08</v>
      </c>
      <c r="F60" s="78">
        <f t="shared" si="0"/>
        <v>174.38499999999999</v>
      </c>
      <c r="G60" s="78">
        <f t="shared" si="0"/>
        <v>1197.1599999999999</v>
      </c>
      <c r="H60" s="79"/>
    </row>
    <row r="61" spans="1:8" s="18" customFormat="1" ht="12" customHeight="1" thickBot="1" x14ac:dyDescent="0.25">
      <c r="A61" s="235" t="s">
        <v>47</v>
      </c>
      <c r="B61" s="236"/>
      <c r="C61" s="236"/>
      <c r="D61" s="236"/>
      <c r="E61" s="236"/>
      <c r="F61" s="236"/>
      <c r="G61" s="236"/>
      <c r="H61" s="237"/>
    </row>
    <row r="62" spans="1:8" ht="12" customHeight="1" x14ac:dyDescent="0.2">
      <c r="A62" s="238" t="s">
        <v>10</v>
      </c>
      <c r="B62" s="80" t="s">
        <v>130</v>
      </c>
      <c r="C62" s="81">
        <v>60</v>
      </c>
      <c r="D62" s="82">
        <v>4.0999999999999996</v>
      </c>
      <c r="E62" s="82">
        <v>3.3</v>
      </c>
      <c r="F62" s="82">
        <v>11</v>
      </c>
      <c r="G62" s="83">
        <v>88</v>
      </c>
      <c r="H62" s="84">
        <v>1118</v>
      </c>
    </row>
    <row r="63" spans="1:8" ht="12" customHeight="1" x14ac:dyDescent="0.2">
      <c r="A63" s="229"/>
      <c r="B63" s="63" t="s">
        <v>49</v>
      </c>
      <c r="C63" s="64">
        <v>200</v>
      </c>
      <c r="D63" s="65">
        <v>5.7</v>
      </c>
      <c r="E63" s="65">
        <v>5.26</v>
      </c>
      <c r="F63" s="65">
        <v>18.98</v>
      </c>
      <c r="G63" s="66">
        <v>146</v>
      </c>
      <c r="H63" s="67" t="s">
        <v>48</v>
      </c>
    </row>
    <row r="64" spans="1:8" ht="12" customHeight="1" x14ac:dyDescent="0.2">
      <c r="A64" s="229"/>
      <c r="B64" s="63" t="s">
        <v>57</v>
      </c>
      <c r="C64" s="64">
        <v>200</v>
      </c>
      <c r="D64" s="65">
        <v>3.6</v>
      </c>
      <c r="E64" s="65">
        <v>3.3</v>
      </c>
      <c r="F64" s="65">
        <v>25</v>
      </c>
      <c r="G64" s="66">
        <v>144</v>
      </c>
      <c r="H64" s="67" t="s">
        <v>56</v>
      </c>
    </row>
    <row r="65" spans="1:8" ht="12" customHeight="1" x14ac:dyDescent="0.2">
      <c r="A65" s="229"/>
      <c r="B65" s="63" t="s">
        <v>20</v>
      </c>
      <c r="C65" s="64">
        <v>40</v>
      </c>
      <c r="D65" s="65">
        <v>2.64</v>
      </c>
      <c r="E65" s="65">
        <v>0.48</v>
      </c>
      <c r="F65" s="65">
        <v>13.36</v>
      </c>
      <c r="G65" s="66">
        <v>69.599999999999994</v>
      </c>
      <c r="H65" s="67" t="s">
        <v>19</v>
      </c>
    </row>
    <row r="66" spans="1:8" ht="12" customHeight="1" x14ac:dyDescent="0.2">
      <c r="A66" s="69" t="s">
        <v>23</v>
      </c>
      <c r="B66" s="70"/>
      <c r="C66" s="71">
        <f>SUM(C62:C65)</f>
        <v>500</v>
      </c>
      <c r="D66" s="71">
        <f>SUM(D62:D65)</f>
        <v>16.04</v>
      </c>
      <c r="E66" s="71">
        <f>SUM(E62:E65)</f>
        <v>12.34</v>
      </c>
      <c r="F66" s="71">
        <f>SUM(F62:F65)</f>
        <v>68.34</v>
      </c>
      <c r="G66" s="71">
        <f>SUM(G62:G65)</f>
        <v>447.6</v>
      </c>
      <c r="H66" s="87"/>
    </row>
    <row r="67" spans="1:8" ht="12" customHeight="1" x14ac:dyDescent="0.2">
      <c r="A67" s="228" t="s">
        <v>24</v>
      </c>
      <c r="B67" s="63" t="s">
        <v>61</v>
      </c>
      <c r="C67" s="64">
        <v>100</v>
      </c>
      <c r="D67" s="65">
        <v>0.8</v>
      </c>
      <c r="E67" s="65">
        <v>0.2</v>
      </c>
      <c r="F67" s="65">
        <v>7.5</v>
      </c>
      <c r="G67" s="66">
        <v>38</v>
      </c>
      <c r="H67" s="67" t="s">
        <v>60</v>
      </c>
    </row>
    <row r="68" spans="1:8" ht="12" customHeight="1" x14ac:dyDescent="0.2">
      <c r="A68" s="229"/>
      <c r="B68" s="63" t="s">
        <v>52</v>
      </c>
      <c r="C68" s="64">
        <v>200</v>
      </c>
      <c r="D68" s="65">
        <v>1.32</v>
      </c>
      <c r="E68" s="65">
        <v>4.1399999999999997</v>
      </c>
      <c r="F68" s="65">
        <v>9.52</v>
      </c>
      <c r="G68" s="66">
        <v>80.56</v>
      </c>
      <c r="H68" s="67" t="s">
        <v>51</v>
      </c>
    </row>
    <row r="69" spans="1:8" ht="12" customHeight="1" x14ac:dyDescent="0.2">
      <c r="A69" s="229"/>
      <c r="B69" s="63" t="s">
        <v>102</v>
      </c>
      <c r="C69" s="64">
        <v>90</v>
      </c>
      <c r="D69" s="65">
        <v>13.5</v>
      </c>
      <c r="E69" s="65">
        <v>9.64</v>
      </c>
      <c r="F69" s="65">
        <v>18.36</v>
      </c>
      <c r="G69" s="66">
        <v>169.71</v>
      </c>
      <c r="H69" s="88" t="s">
        <v>106</v>
      </c>
    </row>
    <row r="70" spans="1:8" ht="12" customHeight="1" x14ac:dyDescent="0.2">
      <c r="A70" s="229"/>
      <c r="B70" s="63" t="s">
        <v>54</v>
      </c>
      <c r="C70" s="64">
        <v>150</v>
      </c>
      <c r="D70" s="65">
        <v>4.8</v>
      </c>
      <c r="E70" s="65">
        <v>8.5500000000000007</v>
      </c>
      <c r="F70" s="65">
        <v>26.82</v>
      </c>
      <c r="G70" s="66">
        <v>203.4</v>
      </c>
      <c r="H70" s="67" t="s">
        <v>53</v>
      </c>
    </row>
    <row r="71" spans="1:8" ht="12" customHeight="1" x14ac:dyDescent="0.2">
      <c r="A71" s="229"/>
      <c r="B71" s="63" t="s">
        <v>98</v>
      </c>
      <c r="C71" s="64">
        <v>200</v>
      </c>
      <c r="D71" s="65">
        <v>0.3</v>
      </c>
      <c r="E71" s="65">
        <v>0.2</v>
      </c>
      <c r="F71" s="65">
        <v>25.1</v>
      </c>
      <c r="G71" s="66">
        <v>103</v>
      </c>
      <c r="H71" s="67">
        <v>509</v>
      </c>
    </row>
    <row r="72" spans="1:8" ht="12" customHeight="1" x14ac:dyDescent="0.2">
      <c r="A72" s="229"/>
      <c r="B72" s="63" t="s">
        <v>22</v>
      </c>
      <c r="C72" s="64">
        <v>20</v>
      </c>
      <c r="D72" s="65">
        <v>0.78</v>
      </c>
      <c r="E72" s="65">
        <v>0.16</v>
      </c>
      <c r="F72" s="65">
        <v>0.84</v>
      </c>
      <c r="G72" s="66">
        <v>47</v>
      </c>
      <c r="H72" s="67">
        <v>108</v>
      </c>
    </row>
    <row r="73" spans="1:8" ht="12" customHeight="1" x14ac:dyDescent="0.2">
      <c r="A73" s="229"/>
      <c r="B73" s="63" t="s">
        <v>20</v>
      </c>
      <c r="C73" s="64">
        <v>40</v>
      </c>
      <c r="D73" s="65">
        <v>2.64</v>
      </c>
      <c r="E73" s="65">
        <v>0.48</v>
      </c>
      <c r="F73" s="65">
        <v>13.36</v>
      </c>
      <c r="G73" s="66">
        <v>69.599999999999994</v>
      </c>
      <c r="H73" s="67" t="s">
        <v>19</v>
      </c>
    </row>
    <row r="74" spans="1:8" s="18" customFormat="1" ht="12" customHeight="1" x14ac:dyDescent="0.2">
      <c r="A74" s="69" t="s">
        <v>29</v>
      </c>
      <c r="B74" s="74"/>
      <c r="C74" s="71">
        <f>SUM(C67:C73)</f>
        <v>800</v>
      </c>
      <c r="D74" s="71">
        <f>SUM(D67:D73)</f>
        <v>24.140000000000004</v>
      </c>
      <c r="E74" s="71">
        <f>SUM(E67:E73)</f>
        <v>23.37</v>
      </c>
      <c r="F74" s="71">
        <f>SUM(F67:F73)</f>
        <v>101.5</v>
      </c>
      <c r="G74" s="71">
        <f>SUM(G67:G73)</f>
        <v>711.27</v>
      </c>
      <c r="H74" s="87"/>
    </row>
    <row r="75" spans="1:8" s="18" customFormat="1" ht="12" customHeight="1" thickBot="1" x14ac:dyDescent="0.25">
      <c r="A75" s="76" t="s">
        <v>30</v>
      </c>
      <c r="B75" s="77"/>
      <c r="C75" s="78">
        <f>C74+C66</f>
        <v>1300</v>
      </c>
      <c r="D75" s="78">
        <f>D74+D66</f>
        <v>40.180000000000007</v>
      </c>
      <c r="E75" s="78">
        <f>E74+E66</f>
        <v>35.71</v>
      </c>
      <c r="F75" s="78">
        <f>F74+F66</f>
        <v>169.84</v>
      </c>
      <c r="G75" s="78">
        <f>G74+G66</f>
        <v>1158.8699999999999</v>
      </c>
      <c r="H75" s="89"/>
    </row>
    <row r="76" spans="1:8" ht="12" customHeight="1" thickBot="1" x14ac:dyDescent="0.25">
      <c r="A76" s="235" t="s">
        <v>55</v>
      </c>
      <c r="B76" s="236"/>
      <c r="C76" s="236"/>
      <c r="D76" s="236"/>
      <c r="E76" s="236"/>
      <c r="F76" s="236"/>
      <c r="G76" s="236"/>
      <c r="H76" s="237"/>
    </row>
    <row r="77" spans="1:8" ht="12" customHeight="1" x14ac:dyDescent="0.2">
      <c r="A77" s="238" t="s">
        <v>10</v>
      </c>
      <c r="B77" s="80" t="s">
        <v>12</v>
      </c>
      <c r="C77" s="83">
        <v>10</v>
      </c>
      <c r="D77" s="82">
        <v>5.2</v>
      </c>
      <c r="E77" s="82">
        <v>5.3</v>
      </c>
      <c r="F77" s="82">
        <v>0.7</v>
      </c>
      <c r="G77" s="83">
        <v>71.12</v>
      </c>
      <c r="H77" s="84" t="s">
        <v>11</v>
      </c>
    </row>
    <row r="78" spans="1:8" ht="12" customHeight="1" x14ac:dyDescent="0.2">
      <c r="A78" s="229"/>
      <c r="B78" s="63" t="s">
        <v>16</v>
      </c>
      <c r="C78" s="64">
        <v>10</v>
      </c>
      <c r="D78" s="65">
        <v>0.05</v>
      </c>
      <c r="E78" s="65">
        <v>8.25</v>
      </c>
      <c r="F78" s="65">
        <v>0.08</v>
      </c>
      <c r="G78" s="66">
        <v>74.8</v>
      </c>
      <c r="H78" s="67" t="s">
        <v>15</v>
      </c>
    </row>
    <row r="79" spans="1:8" ht="12" customHeight="1" x14ac:dyDescent="0.2">
      <c r="A79" s="229"/>
      <c r="B79" s="63" t="s">
        <v>94</v>
      </c>
      <c r="C79" s="64">
        <v>250</v>
      </c>
      <c r="D79" s="65">
        <v>8.3699999999999992</v>
      </c>
      <c r="E79" s="65">
        <v>7.17</v>
      </c>
      <c r="F79" s="65">
        <v>37.869999999999997</v>
      </c>
      <c r="G79" s="66">
        <v>249.25</v>
      </c>
      <c r="H79" s="67">
        <v>2.4</v>
      </c>
    </row>
    <row r="80" spans="1:8" ht="12" customHeight="1" x14ac:dyDescent="0.2">
      <c r="A80" s="229"/>
      <c r="B80" s="63" t="s">
        <v>95</v>
      </c>
      <c r="C80" s="64">
        <v>200</v>
      </c>
      <c r="D80" s="65">
        <v>0</v>
      </c>
      <c r="E80" s="65">
        <v>0</v>
      </c>
      <c r="F80" s="65">
        <v>22.4</v>
      </c>
      <c r="G80" s="66">
        <v>90</v>
      </c>
      <c r="H80" s="67">
        <v>3</v>
      </c>
    </row>
    <row r="81" spans="1:8" ht="12" customHeight="1" x14ac:dyDescent="0.2">
      <c r="A81" s="229"/>
      <c r="B81" s="85" t="s">
        <v>20</v>
      </c>
      <c r="C81" s="64">
        <v>20</v>
      </c>
      <c r="D81" s="65">
        <v>1.32</v>
      </c>
      <c r="E81" s="65">
        <v>0.24</v>
      </c>
      <c r="F81" s="65">
        <v>6.68</v>
      </c>
      <c r="G81" s="66">
        <v>34.799999999999997</v>
      </c>
      <c r="H81" s="67" t="s">
        <v>19</v>
      </c>
    </row>
    <row r="82" spans="1:8" ht="12" customHeight="1" x14ac:dyDescent="0.2">
      <c r="A82" s="229"/>
      <c r="B82" s="85" t="s">
        <v>38</v>
      </c>
      <c r="C82" s="64">
        <v>20</v>
      </c>
      <c r="D82" s="65">
        <v>1.5</v>
      </c>
      <c r="E82" s="65">
        <v>0.57999999999999996</v>
      </c>
      <c r="F82" s="65">
        <v>10.28</v>
      </c>
      <c r="G82" s="66">
        <v>52.4</v>
      </c>
      <c r="H82" s="67" t="s">
        <v>37</v>
      </c>
    </row>
    <row r="83" spans="1:8" s="18" customFormat="1" ht="12" customHeight="1" x14ac:dyDescent="0.2">
      <c r="A83" s="69" t="s">
        <v>23</v>
      </c>
      <c r="B83" s="90"/>
      <c r="C83" s="71">
        <f>SUM(C77:C82)</f>
        <v>510</v>
      </c>
      <c r="D83" s="71">
        <f>SUM(D77:D82)</f>
        <v>16.439999999999998</v>
      </c>
      <c r="E83" s="71">
        <f>SUM(E77:E82)</f>
        <v>21.539999999999996</v>
      </c>
      <c r="F83" s="71">
        <f>SUM(F77:F82)</f>
        <v>78.009999999999991</v>
      </c>
      <c r="G83" s="71">
        <f>SUM(G77:G82)</f>
        <v>572.37</v>
      </c>
      <c r="H83" s="75"/>
    </row>
    <row r="84" spans="1:8" ht="12" customHeight="1" x14ac:dyDescent="0.2">
      <c r="A84" s="228" t="s">
        <v>24</v>
      </c>
      <c r="B84" s="63" t="s">
        <v>58</v>
      </c>
      <c r="C84" s="64">
        <v>250</v>
      </c>
      <c r="D84" s="65">
        <v>3.1</v>
      </c>
      <c r="E84" s="65">
        <v>4.5</v>
      </c>
      <c r="F84" s="65">
        <v>13.03</v>
      </c>
      <c r="G84" s="66">
        <v>106.42</v>
      </c>
      <c r="H84" s="67" t="s">
        <v>122</v>
      </c>
    </row>
    <row r="85" spans="1:8" ht="12" customHeight="1" x14ac:dyDescent="0.2">
      <c r="A85" s="229"/>
      <c r="B85" s="63" t="s">
        <v>90</v>
      </c>
      <c r="C85" s="64">
        <v>60</v>
      </c>
      <c r="D85" s="65">
        <v>0.9</v>
      </c>
      <c r="E85" s="65">
        <v>3.3</v>
      </c>
      <c r="F85" s="65">
        <v>5.04</v>
      </c>
      <c r="G85" s="66">
        <v>53.4</v>
      </c>
      <c r="H85" s="67">
        <v>50</v>
      </c>
    </row>
    <row r="86" spans="1:8" ht="12" customHeight="1" x14ac:dyDescent="0.2">
      <c r="A86" s="229"/>
      <c r="B86" s="63" t="s">
        <v>121</v>
      </c>
      <c r="C86" s="66">
        <v>200</v>
      </c>
      <c r="D86" s="65">
        <v>13.1</v>
      </c>
      <c r="E86" s="65">
        <v>14.05</v>
      </c>
      <c r="F86" s="65">
        <v>35.200000000000003</v>
      </c>
      <c r="G86" s="66">
        <v>299</v>
      </c>
      <c r="H86" s="67">
        <v>370</v>
      </c>
    </row>
    <row r="87" spans="1:8" ht="12" customHeight="1" x14ac:dyDescent="0.2">
      <c r="A87" s="229"/>
      <c r="B87" s="63" t="s">
        <v>22</v>
      </c>
      <c r="C87" s="64">
        <v>40</v>
      </c>
      <c r="D87" s="65">
        <v>3.04</v>
      </c>
      <c r="E87" s="65">
        <v>0.32</v>
      </c>
      <c r="F87" s="65">
        <v>19.68</v>
      </c>
      <c r="G87" s="66">
        <v>94</v>
      </c>
      <c r="H87" s="67" t="s">
        <v>21</v>
      </c>
    </row>
    <row r="88" spans="1:8" ht="12" customHeight="1" x14ac:dyDescent="0.2">
      <c r="A88" s="229"/>
      <c r="B88" s="63" t="s">
        <v>20</v>
      </c>
      <c r="C88" s="64">
        <v>40</v>
      </c>
      <c r="D88" s="65">
        <v>2.64</v>
      </c>
      <c r="E88" s="65">
        <v>0.48</v>
      </c>
      <c r="F88" s="65">
        <v>13.36</v>
      </c>
      <c r="G88" s="66">
        <v>69.599999999999994</v>
      </c>
      <c r="H88" s="67" t="s">
        <v>19</v>
      </c>
    </row>
    <row r="89" spans="1:8" ht="12" customHeight="1" x14ac:dyDescent="0.2">
      <c r="A89" s="230"/>
      <c r="B89" s="63" t="s">
        <v>103</v>
      </c>
      <c r="C89" s="64">
        <v>200</v>
      </c>
      <c r="D89" s="65">
        <v>0</v>
      </c>
      <c r="E89" s="65">
        <v>0</v>
      </c>
      <c r="F89" s="65">
        <v>18.399999999999999</v>
      </c>
      <c r="G89" s="66">
        <v>74</v>
      </c>
      <c r="H89" s="67" t="s">
        <v>50</v>
      </c>
    </row>
    <row r="90" spans="1:8" ht="12" customHeight="1" x14ac:dyDescent="0.2">
      <c r="A90" s="69" t="s">
        <v>29</v>
      </c>
      <c r="B90" s="74"/>
      <c r="C90" s="71">
        <f>SUM(C84:C89)</f>
        <v>790</v>
      </c>
      <c r="D90" s="72">
        <f>SUM(D84:D89)</f>
        <v>22.78</v>
      </c>
      <c r="E90" s="72">
        <f>SUM(E84:E89)</f>
        <v>22.650000000000002</v>
      </c>
      <c r="F90" s="72">
        <f>SUM(F84:F89)</f>
        <v>104.71000000000001</v>
      </c>
      <c r="G90" s="72">
        <f>SUM(G84:G89)</f>
        <v>696.42</v>
      </c>
      <c r="H90" s="87"/>
    </row>
    <row r="91" spans="1:8" s="18" customFormat="1" ht="12" customHeight="1" thickBot="1" x14ac:dyDescent="0.25">
      <c r="A91" s="76" t="s">
        <v>30</v>
      </c>
      <c r="B91" s="77"/>
      <c r="C91" s="78">
        <f>C90+C83</f>
        <v>1300</v>
      </c>
      <c r="D91" s="78">
        <f t="shared" ref="D91:G91" si="1">D90+D83</f>
        <v>39.22</v>
      </c>
      <c r="E91" s="78">
        <f t="shared" si="1"/>
        <v>44.19</v>
      </c>
      <c r="F91" s="78">
        <f t="shared" si="1"/>
        <v>182.72</v>
      </c>
      <c r="G91" s="78">
        <f t="shared" si="1"/>
        <v>1268.79</v>
      </c>
      <c r="H91" s="89"/>
    </row>
    <row r="92" spans="1:8" s="18" customFormat="1" ht="12" customHeight="1" thickBot="1" x14ac:dyDescent="0.25">
      <c r="A92" s="235" t="s">
        <v>59</v>
      </c>
      <c r="B92" s="236"/>
      <c r="C92" s="236"/>
      <c r="D92" s="236"/>
      <c r="E92" s="236"/>
      <c r="F92" s="236"/>
      <c r="G92" s="236"/>
      <c r="H92" s="237"/>
    </row>
    <row r="93" spans="1:8" s="18" customFormat="1" ht="12" customHeight="1" x14ac:dyDescent="0.2">
      <c r="A93" s="238" t="s">
        <v>10</v>
      </c>
      <c r="B93" s="80" t="s">
        <v>130</v>
      </c>
      <c r="C93" s="81">
        <v>60</v>
      </c>
      <c r="D93" s="82">
        <v>4.0999999999999996</v>
      </c>
      <c r="E93" s="82">
        <v>3.3</v>
      </c>
      <c r="F93" s="82">
        <v>11</v>
      </c>
      <c r="G93" s="83">
        <v>88</v>
      </c>
      <c r="H93" s="84">
        <v>1118</v>
      </c>
    </row>
    <row r="94" spans="1:8" ht="24" customHeight="1" x14ac:dyDescent="0.2">
      <c r="A94" s="229"/>
      <c r="B94" s="118" t="s">
        <v>107</v>
      </c>
      <c r="C94" s="64">
        <v>230</v>
      </c>
      <c r="D94" s="65">
        <v>7.13</v>
      </c>
      <c r="E94" s="65">
        <v>11.04</v>
      </c>
      <c r="F94" s="65">
        <v>31.05</v>
      </c>
      <c r="G94" s="66">
        <v>253</v>
      </c>
      <c r="H94" s="67" t="s">
        <v>62</v>
      </c>
    </row>
    <row r="95" spans="1:8" ht="12" customHeight="1" x14ac:dyDescent="0.2">
      <c r="A95" s="229"/>
      <c r="B95" s="85" t="s">
        <v>64</v>
      </c>
      <c r="C95" s="64">
        <v>200</v>
      </c>
      <c r="D95" s="65">
        <v>0.1</v>
      </c>
      <c r="E95" s="65">
        <v>0</v>
      </c>
      <c r="F95" s="65">
        <v>15.2</v>
      </c>
      <c r="G95" s="66">
        <v>61</v>
      </c>
      <c r="H95" s="67" t="s">
        <v>63</v>
      </c>
    </row>
    <row r="96" spans="1:8" ht="12" customHeight="1" x14ac:dyDescent="0.2">
      <c r="A96" s="229"/>
      <c r="B96" s="85" t="s">
        <v>38</v>
      </c>
      <c r="C96" s="64">
        <v>20</v>
      </c>
      <c r="D96" s="65">
        <v>1.5</v>
      </c>
      <c r="E96" s="65">
        <v>0.57999999999999996</v>
      </c>
      <c r="F96" s="65">
        <v>10.28</v>
      </c>
      <c r="G96" s="66">
        <v>52.4</v>
      </c>
      <c r="H96" s="67" t="s">
        <v>37</v>
      </c>
    </row>
    <row r="97" spans="1:8" ht="12" customHeight="1" x14ac:dyDescent="0.2">
      <c r="A97" s="69" t="s">
        <v>23</v>
      </c>
      <c r="B97" s="91"/>
      <c r="C97" s="71">
        <f>SUM(C93:C96)</f>
        <v>510</v>
      </c>
      <c r="D97" s="71">
        <f>SUM(D93:D96)</f>
        <v>12.83</v>
      </c>
      <c r="E97" s="71">
        <f>SUM(E93:E96)</f>
        <v>14.92</v>
      </c>
      <c r="F97" s="71">
        <f>SUM(F93:F96)</f>
        <v>67.53</v>
      </c>
      <c r="G97" s="71">
        <f>SUM(G93:G96)</f>
        <v>454.4</v>
      </c>
      <c r="H97" s="75"/>
    </row>
    <row r="98" spans="1:8" s="18" customFormat="1" ht="12" customHeight="1" x14ac:dyDescent="0.2">
      <c r="A98" s="228" t="s">
        <v>24</v>
      </c>
      <c r="B98" s="63" t="s">
        <v>149</v>
      </c>
      <c r="C98" s="64">
        <v>60</v>
      </c>
      <c r="D98" s="65">
        <v>0.48</v>
      </c>
      <c r="E98" s="65">
        <v>0.06</v>
      </c>
      <c r="F98" s="65">
        <v>1.5</v>
      </c>
      <c r="G98" s="66">
        <v>8.4</v>
      </c>
      <c r="H98" s="67">
        <v>107</v>
      </c>
    </row>
    <row r="99" spans="1:8" ht="12" customHeight="1" x14ac:dyDescent="0.2">
      <c r="A99" s="229"/>
      <c r="B99" s="85" t="s">
        <v>87</v>
      </c>
      <c r="C99" s="64">
        <v>200</v>
      </c>
      <c r="D99" s="65">
        <v>1.64</v>
      </c>
      <c r="E99" s="65">
        <v>4.18</v>
      </c>
      <c r="F99" s="65">
        <v>12.46</v>
      </c>
      <c r="G99" s="66">
        <v>94.22</v>
      </c>
      <c r="H99" s="67" t="s">
        <v>86</v>
      </c>
    </row>
    <row r="100" spans="1:8" ht="12" customHeight="1" x14ac:dyDescent="0.2">
      <c r="A100" s="229"/>
      <c r="B100" s="85" t="s">
        <v>123</v>
      </c>
      <c r="C100" s="64">
        <v>90</v>
      </c>
      <c r="D100" s="65">
        <v>12.04</v>
      </c>
      <c r="E100" s="65">
        <v>10.75</v>
      </c>
      <c r="F100" s="65">
        <v>15.97</v>
      </c>
      <c r="G100" s="66">
        <v>257.39999999999998</v>
      </c>
      <c r="H100" s="67" t="s">
        <v>65</v>
      </c>
    </row>
    <row r="101" spans="1:8" ht="12" customHeight="1" x14ac:dyDescent="0.2">
      <c r="A101" s="229"/>
      <c r="B101" s="85" t="s">
        <v>88</v>
      </c>
      <c r="C101" s="64">
        <v>150</v>
      </c>
      <c r="D101" s="65">
        <v>3</v>
      </c>
      <c r="E101" s="65">
        <v>8.02</v>
      </c>
      <c r="F101" s="65">
        <v>14.75</v>
      </c>
      <c r="G101" s="66">
        <v>135</v>
      </c>
      <c r="H101" s="67" t="s">
        <v>124</v>
      </c>
    </row>
    <row r="102" spans="1:8" ht="12" customHeight="1" x14ac:dyDescent="0.2">
      <c r="A102" s="229"/>
      <c r="B102" s="63" t="s">
        <v>22</v>
      </c>
      <c r="C102" s="64">
        <v>40</v>
      </c>
      <c r="D102" s="65">
        <v>3.04</v>
      </c>
      <c r="E102" s="65">
        <v>0.32</v>
      </c>
      <c r="F102" s="65">
        <v>19.68</v>
      </c>
      <c r="G102" s="66">
        <v>94</v>
      </c>
      <c r="H102" s="67" t="s">
        <v>21</v>
      </c>
    </row>
    <row r="103" spans="1:8" ht="12" customHeight="1" x14ac:dyDescent="0.2">
      <c r="A103" s="229"/>
      <c r="B103" s="63" t="s">
        <v>20</v>
      </c>
      <c r="C103" s="64">
        <v>40</v>
      </c>
      <c r="D103" s="65">
        <v>2.64</v>
      </c>
      <c r="E103" s="65">
        <v>0.48</v>
      </c>
      <c r="F103" s="65">
        <v>13.36</v>
      </c>
      <c r="G103" s="66">
        <v>69.599999999999994</v>
      </c>
      <c r="H103" s="67" t="s">
        <v>19</v>
      </c>
    </row>
    <row r="104" spans="1:8" ht="12" customHeight="1" x14ac:dyDescent="0.2">
      <c r="A104" s="230"/>
      <c r="B104" s="85" t="s">
        <v>46</v>
      </c>
      <c r="C104" s="64">
        <v>200</v>
      </c>
      <c r="D104" s="65">
        <v>0.5</v>
      </c>
      <c r="E104" s="65">
        <v>0</v>
      </c>
      <c r="F104" s="65">
        <v>27</v>
      </c>
      <c r="G104" s="66">
        <v>110</v>
      </c>
      <c r="H104" s="67" t="s">
        <v>45</v>
      </c>
    </row>
    <row r="105" spans="1:8" s="18" customFormat="1" ht="12" customHeight="1" x14ac:dyDescent="0.2">
      <c r="A105" s="69" t="s">
        <v>29</v>
      </c>
      <c r="B105" s="92"/>
      <c r="C105" s="71">
        <f>SUM(C98:C104)</f>
        <v>780</v>
      </c>
      <c r="D105" s="71">
        <f>SUM(D98:D104)</f>
        <v>23.34</v>
      </c>
      <c r="E105" s="71">
        <f>SUM(E98:E104)</f>
        <v>23.81</v>
      </c>
      <c r="F105" s="71">
        <f>SUM(F98:F104)</f>
        <v>104.72</v>
      </c>
      <c r="G105" s="71">
        <f>SUM(G98:G104)</f>
        <v>768.62</v>
      </c>
      <c r="H105" s="75"/>
    </row>
    <row r="106" spans="1:8" s="18" customFormat="1" ht="12" customHeight="1" thickBot="1" x14ac:dyDescent="0.25">
      <c r="A106" s="76" t="s">
        <v>30</v>
      </c>
      <c r="B106" s="93"/>
      <c r="C106" s="78">
        <f>C105+C97</f>
        <v>1290</v>
      </c>
      <c r="D106" s="78">
        <f>D105+D97</f>
        <v>36.17</v>
      </c>
      <c r="E106" s="78">
        <f>E105+E97</f>
        <v>38.729999999999997</v>
      </c>
      <c r="F106" s="78">
        <f>F105+F97</f>
        <v>172.25</v>
      </c>
      <c r="G106" s="78">
        <f>G105+G97</f>
        <v>1223.02</v>
      </c>
      <c r="H106" s="79"/>
    </row>
    <row r="107" spans="1:8" s="18" customFormat="1" ht="18.75" customHeight="1" thickBot="1" x14ac:dyDescent="0.25">
      <c r="A107" s="239" t="s">
        <v>66</v>
      </c>
      <c r="B107" s="240"/>
      <c r="C107" s="240"/>
      <c r="D107" s="240"/>
      <c r="E107" s="240"/>
      <c r="F107" s="240"/>
      <c r="G107" s="240"/>
      <c r="H107" s="241"/>
    </row>
    <row r="108" spans="1:8" ht="12.75" x14ac:dyDescent="0.2">
      <c r="A108" s="228" t="s">
        <v>10</v>
      </c>
      <c r="B108" s="80" t="s">
        <v>12</v>
      </c>
      <c r="C108" s="83">
        <v>10</v>
      </c>
      <c r="D108" s="82">
        <v>2.6</v>
      </c>
      <c r="E108" s="82">
        <v>2.65</v>
      </c>
      <c r="F108" s="82">
        <v>0.35</v>
      </c>
      <c r="G108" s="83">
        <v>35.56</v>
      </c>
      <c r="H108" s="84" t="s">
        <v>11</v>
      </c>
    </row>
    <row r="109" spans="1:8" ht="12.75" x14ac:dyDescent="0.2">
      <c r="A109" s="229"/>
      <c r="B109" s="94" t="s">
        <v>68</v>
      </c>
      <c r="C109" s="95">
        <v>250</v>
      </c>
      <c r="D109" s="96">
        <v>10.68</v>
      </c>
      <c r="E109" s="96">
        <v>13.52</v>
      </c>
      <c r="F109" s="96">
        <v>39.36</v>
      </c>
      <c r="G109" s="97">
        <v>321.85000000000002</v>
      </c>
      <c r="H109" s="98" t="s">
        <v>67</v>
      </c>
    </row>
    <row r="110" spans="1:8" ht="12.75" x14ac:dyDescent="0.2">
      <c r="A110" s="229"/>
      <c r="B110" s="63" t="s">
        <v>18</v>
      </c>
      <c r="C110" s="64">
        <v>200</v>
      </c>
      <c r="D110" s="65">
        <v>0.2</v>
      </c>
      <c r="E110" s="65">
        <v>0</v>
      </c>
      <c r="F110" s="65">
        <v>15.02</v>
      </c>
      <c r="G110" s="66">
        <v>58.76</v>
      </c>
      <c r="H110" s="67" t="s">
        <v>17</v>
      </c>
    </row>
    <row r="111" spans="1:8" ht="12.75" x14ac:dyDescent="0.2">
      <c r="A111" s="229"/>
      <c r="B111" s="63" t="s">
        <v>38</v>
      </c>
      <c r="C111" s="64">
        <v>20</v>
      </c>
      <c r="D111" s="65">
        <v>1.5</v>
      </c>
      <c r="E111" s="65">
        <v>0.57999999999999996</v>
      </c>
      <c r="F111" s="65">
        <v>10.28</v>
      </c>
      <c r="G111" s="66">
        <v>52.4</v>
      </c>
      <c r="H111" s="68">
        <v>111</v>
      </c>
    </row>
    <row r="112" spans="1:8" ht="12.75" x14ac:dyDescent="0.2">
      <c r="A112" s="229"/>
      <c r="B112" s="63" t="s">
        <v>20</v>
      </c>
      <c r="C112" s="64">
        <v>20</v>
      </c>
      <c r="D112" s="65">
        <v>1.32</v>
      </c>
      <c r="E112" s="65">
        <v>0.24</v>
      </c>
      <c r="F112" s="65">
        <v>6.68</v>
      </c>
      <c r="G112" s="66">
        <v>34.799999999999997</v>
      </c>
      <c r="H112" s="67" t="s">
        <v>19</v>
      </c>
    </row>
    <row r="113" spans="1:8" s="18" customFormat="1" ht="12.75" x14ac:dyDescent="0.2">
      <c r="A113" s="69" t="s">
        <v>23</v>
      </c>
      <c r="B113" s="70"/>
      <c r="C113" s="71">
        <f>SUM(C108:C112)</f>
        <v>500</v>
      </c>
      <c r="D113" s="71">
        <f>SUM(D108:D112)</f>
        <v>16.299999999999997</v>
      </c>
      <c r="E113" s="71">
        <f>SUM(E108:E112)</f>
        <v>16.989999999999995</v>
      </c>
      <c r="F113" s="71">
        <f>SUM(F108:F112)</f>
        <v>71.69</v>
      </c>
      <c r="G113" s="71">
        <f>SUM(G108:G112)</f>
        <v>503.37</v>
      </c>
      <c r="H113" s="87"/>
    </row>
    <row r="114" spans="1:8" ht="12.75" x14ac:dyDescent="0.2">
      <c r="A114" s="228" t="s">
        <v>24</v>
      </c>
      <c r="B114" s="63" t="s">
        <v>148</v>
      </c>
      <c r="C114" s="64">
        <v>60</v>
      </c>
      <c r="D114" s="65">
        <v>0.66</v>
      </c>
      <c r="E114" s="65">
        <v>0.12</v>
      </c>
      <c r="F114" s="65">
        <v>2.2799999999999998</v>
      </c>
      <c r="G114" s="66">
        <v>14.4</v>
      </c>
      <c r="H114" s="67">
        <v>106</v>
      </c>
    </row>
    <row r="115" spans="1:8" ht="12.75" x14ac:dyDescent="0.2">
      <c r="A115" s="229"/>
      <c r="B115" s="85" t="s">
        <v>137</v>
      </c>
      <c r="C115" s="64">
        <v>200</v>
      </c>
      <c r="D115" s="65">
        <v>4.57</v>
      </c>
      <c r="E115" s="65">
        <v>3.01</v>
      </c>
      <c r="F115" s="65">
        <v>17.54</v>
      </c>
      <c r="G115" s="66">
        <v>115.92</v>
      </c>
      <c r="H115" s="67" t="s">
        <v>76</v>
      </c>
    </row>
    <row r="116" spans="1:8" ht="12.75" x14ac:dyDescent="0.2">
      <c r="A116" s="229"/>
      <c r="B116" s="85" t="s">
        <v>73</v>
      </c>
      <c r="C116" s="66">
        <v>100</v>
      </c>
      <c r="D116" s="65">
        <v>9.25</v>
      </c>
      <c r="E116" s="65">
        <v>11.25</v>
      </c>
      <c r="F116" s="65">
        <v>3.42</v>
      </c>
      <c r="G116" s="66">
        <v>160</v>
      </c>
      <c r="H116" s="67" t="s">
        <v>72</v>
      </c>
    </row>
    <row r="117" spans="1:8" ht="12.75" x14ac:dyDescent="0.2">
      <c r="A117" s="229"/>
      <c r="B117" s="85" t="s">
        <v>125</v>
      </c>
      <c r="C117" s="66">
        <v>150</v>
      </c>
      <c r="D117" s="65">
        <v>5.55</v>
      </c>
      <c r="E117" s="65">
        <v>6.85</v>
      </c>
      <c r="F117" s="65">
        <v>37.08</v>
      </c>
      <c r="G117" s="66">
        <v>250.05</v>
      </c>
      <c r="H117" s="67" t="s">
        <v>71</v>
      </c>
    </row>
    <row r="118" spans="1:8" ht="12.75" x14ac:dyDescent="0.2">
      <c r="A118" s="229"/>
      <c r="B118" s="85" t="s">
        <v>92</v>
      </c>
      <c r="C118" s="64">
        <v>200</v>
      </c>
      <c r="D118" s="99">
        <v>0.5</v>
      </c>
      <c r="E118" s="99">
        <v>0.2</v>
      </c>
      <c r="F118" s="99">
        <v>23.1</v>
      </c>
      <c r="G118" s="100">
        <v>96</v>
      </c>
      <c r="H118" s="101">
        <v>507</v>
      </c>
    </row>
    <row r="119" spans="1:8" ht="12.75" x14ac:dyDescent="0.2">
      <c r="A119" s="229"/>
      <c r="B119" s="85" t="s">
        <v>22</v>
      </c>
      <c r="C119" s="64">
        <v>40</v>
      </c>
      <c r="D119" s="65">
        <v>3.04</v>
      </c>
      <c r="E119" s="65">
        <v>0.32</v>
      </c>
      <c r="F119" s="65">
        <v>19.68</v>
      </c>
      <c r="G119" s="66">
        <v>94</v>
      </c>
      <c r="H119" s="67" t="s">
        <v>21</v>
      </c>
    </row>
    <row r="120" spans="1:8" ht="12.75" x14ac:dyDescent="0.2">
      <c r="A120" s="230"/>
      <c r="B120" s="85" t="s">
        <v>20</v>
      </c>
      <c r="C120" s="64">
        <v>20</v>
      </c>
      <c r="D120" s="65">
        <v>1.32</v>
      </c>
      <c r="E120" s="65">
        <v>0.24</v>
      </c>
      <c r="F120" s="65">
        <v>6.68</v>
      </c>
      <c r="G120" s="66">
        <v>34.799999999999997</v>
      </c>
      <c r="H120" s="67" t="s">
        <v>19</v>
      </c>
    </row>
    <row r="121" spans="1:8" s="18" customFormat="1" ht="12.75" x14ac:dyDescent="0.2">
      <c r="A121" s="69" t="s">
        <v>29</v>
      </c>
      <c r="B121" s="74"/>
      <c r="C121" s="71">
        <f>SUM(C114:C120)</f>
        <v>770</v>
      </c>
      <c r="D121" s="71">
        <f>SUM(D114:D120)</f>
        <v>24.89</v>
      </c>
      <c r="E121" s="71">
        <f>SUM(E114:E120)</f>
        <v>21.989999999999995</v>
      </c>
      <c r="F121" s="71">
        <f>SUM(F114:F120)</f>
        <v>109.78</v>
      </c>
      <c r="G121" s="71">
        <f>SUM(G114:G120)</f>
        <v>765.17</v>
      </c>
      <c r="H121" s="75"/>
    </row>
    <row r="122" spans="1:8" s="18" customFormat="1" ht="13.5" thickBot="1" x14ac:dyDescent="0.25">
      <c r="A122" s="76" t="s">
        <v>30</v>
      </c>
      <c r="B122" s="77"/>
      <c r="C122" s="102">
        <f>C121+C113</f>
        <v>1270</v>
      </c>
      <c r="D122" s="102">
        <f>D121+D113</f>
        <v>41.19</v>
      </c>
      <c r="E122" s="102">
        <f>E121+E113</f>
        <v>38.97999999999999</v>
      </c>
      <c r="F122" s="102">
        <f>F121+F113</f>
        <v>181.47</v>
      </c>
      <c r="G122" s="102">
        <f>G121+G113</f>
        <v>1268.54</v>
      </c>
      <c r="H122" s="103"/>
    </row>
    <row r="123" spans="1:8" s="18" customFormat="1" ht="13.5" thickBot="1" x14ac:dyDescent="0.25">
      <c r="A123" s="235" t="s">
        <v>74</v>
      </c>
      <c r="B123" s="236"/>
      <c r="C123" s="236"/>
      <c r="D123" s="236"/>
      <c r="E123" s="236"/>
      <c r="F123" s="236"/>
      <c r="G123" s="236"/>
      <c r="H123" s="237"/>
    </row>
    <row r="124" spans="1:8" ht="11.25" customHeight="1" x14ac:dyDescent="0.2">
      <c r="A124" s="238" t="s">
        <v>10</v>
      </c>
      <c r="B124" s="104" t="s">
        <v>33</v>
      </c>
      <c r="C124" s="81">
        <v>115</v>
      </c>
      <c r="D124" s="82">
        <v>6.61</v>
      </c>
      <c r="E124" s="82">
        <v>4.2300000000000004</v>
      </c>
      <c r="F124" s="82">
        <v>11.24</v>
      </c>
      <c r="G124" s="83">
        <v>115.06</v>
      </c>
      <c r="H124" s="84" t="s">
        <v>32</v>
      </c>
    </row>
    <row r="125" spans="1:8" ht="11.25" customHeight="1" x14ac:dyDescent="0.2">
      <c r="A125" s="229"/>
      <c r="B125" s="85" t="s">
        <v>35</v>
      </c>
      <c r="C125" s="64">
        <v>200</v>
      </c>
      <c r="D125" s="65">
        <v>7.54</v>
      </c>
      <c r="E125" s="65">
        <v>14.62</v>
      </c>
      <c r="F125" s="65">
        <v>32.4</v>
      </c>
      <c r="G125" s="66">
        <v>279.39999999999998</v>
      </c>
      <c r="H125" s="67" t="s">
        <v>34</v>
      </c>
    </row>
    <row r="126" spans="1:8" ht="11.25" customHeight="1" x14ac:dyDescent="0.2">
      <c r="A126" s="229"/>
      <c r="B126" s="85" t="s">
        <v>105</v>
      </c>
      <c r="C126" s="64">
        <v>200</v>
      </c>
      <c r="D126" s="65">
        <v>0.4</v>
      </c>
      <c r="E126" s="65">
        <v>0</v>
      </c>
      <c r="F126" s="65">
        <v>20</v>
      </c>
      <c r="G126" s="66">
        <v>80</v>
      </c>
      <c r="H126" s="67" t="s">
        <v>36</v>
      </c>
    </row>
    <row r="127" spans="1:8" ht="11.25" customHeight="1" x14ac:dyDescent="0.2">
      <c r="A127" s="229"/>
      <c r="B127" s="85" t="s">
        <v>38</v>
      </c>
      <c r="C127" s="64">
        <v>20</v>
      </c>
      <c r="D127" s="65">
        <v>1.5</v>
      </c>
      <c r="E127" s="65">
        <v>0.57999999999999996</v>
      </c>
      <c r="F127" s="65">
        <v>10.28</v>
      </c>
      <c r="G127" s="66">
        <v>52.4</v>
      </c>
      <c r="H127" s="67" t="s">
        <v>37</v>
      </c>
    </row>
    <row r="128" spans="1:8" s="18" customFormat="1" ht="11.25" customHeight="1" x14ac:dyDescent="0.2">
      <c r="A128" s="69" t="s">
        <v>23</v>
      </c>
      <c r="B128" s="70"/>
      <c r="C128" s="71">
        <f>SUM(C124:C127)</f>
        <v>535</v>
      </c>
      <c r="D128" s="71">
        <f>SUM(D124:D127)</f>
        <v>16.05</v>
      </c>
      <c r="E128" s="71">
        <f>SUM(E124:E127)</f>
        <v>19.43</v>
      </c>
      <c r="F128" s="71">
        <f>SUM(F124:F127)</f>
        <v>73.92</v>
      </c>
      <c r="G128" s="71">
        <f>SUM(G124:G127)</f>
        <v>526.86</v>
      </c>
      <c r="H128" s="75"/>
    </row>
    <row r="129" spans="1:8" ht="11.25" customHeight="1" x14ac:dyDescent="0.2">
      <c r="A129" s="228" t="s">
        <v>24</v>
      </c>
      <c r="B129" s="63" t="s">
        <v>149</v>
      </c>
      <c r="C129" s="64">
        <v>60</v>
      </c>
      <c r="D129" s="65">
        <v>0.48</v>
      </c>
      <c r="E129" s="65">
        <v>0.06</v>
      </c>
      <c r="F129" s="65">
        <v>1.5</v>
      </c>
      <c r="G129" s="66">
        <v>8.4</v>
      </c>
      <c r="H129" s="67">
        <v>107</v>
      </c>
    </row>
    <row r="130" spans="1:8" ht="11.25" customHeight="1" x14ac:dyDescent="0.2">
      <c r="A130" s="229"/>
      <c r="B130" s="85" t="s">
        <v>70</v>
      </c>
      <c r="C130" s="64">
        <v>200</v>
      </c>
      <c r="D130" s="65">
        <v>1.4</v>
      </c>
      <c r="E130" s="65">
        <v>3.98</v>
      </c>
      <c r="F130" s="65">
        <v>6.22</v>
      </c>
      <c r="G130" s="66">
        <v>60.6</v>
      </c>
      <c r="H130" s="67" t="s">
        <v>69</v>
      </c>
    </row>
    <row r="131" spans="1:8" ht="11.25" customHeight="1" x14ac:dyDescent="0.2">
      <c r="A131" s="229"/>
      <c r="B131" s="85" t="s">
        <v>118</v>
      </c>
      <c r="C131" s="64">
        <v>200</v>
      </c>
      <c r="D131" s="65">
        <v>23.64</v>
      </c>
      <c r="E131" s="65">
        <v>21.1</v>
      </c>
      <c r="F131" s="65">
        <v>44.1</v>
      </c>
      <c r="G131" s="66">
        <v>344.54</v>
      </c>
      <c r="H131" s="67" t="s">
        <v>119</v>
      </c>
    </row>
    <row r="132" spans="1:8" ht="11.25" customHeight="1" x14ac:dyDescent="0.2">
      <c r="A132" s="229"/>
      <c r="B132" s="85" t="s">
        <v>22</v>
      </c>
      <c r="C132" s="64">
        <v>40</v>
      </c>
      <c r="D132" s="65">
        <v>3.04</v>
      </c>
      <c r="E132" s="65">
        <v>0.32</v>
      </c>
      <c r="F132" s="65">
        <v>19.68</v>
      </c>
      <c r="G132" s="66">
        <v>94</v>
      </c>
      <c r="H132" s="67" t="s">
        <v>21</v>
      </c>
    </row>
    <row r="133" spans="1:8" ht="11.25" customHeight="1" x14ac:dyDescent="0.2">
      <c r="A133" s="229"/>
      <c r="B133" s="85" t="s">
        <v>20</v>
      </c>
      <c r="C133" s="64">
        <v>20</v>
      </c>
      <c r="D133" s="65">
        <v>1.32</v>
      </c>
      <c r="E133" s="65">
        <v>0.24</v>
      </c>
      <c r="F133" s="65">
        <v>6.68</v>
      </c>
      <c r="G133" s="66">
        <v>34.799999999999997</v>
      </c>
      <c r="H133" s="67" t="s">
        <v>19</v>
      </c>
    </row>
    <row r="134" spans="1:8" ht="11.25" customHeight="1" x14ac:dyDescent="0.2">
      <c r="A134" s="229"/>
      <c r="B134" s="63" t="s">
        <v>75</v>
      </c>
      <c r="C134" s="64">
        <v>200</v>
      </c>
      <c r="D134" s="65">
        <v>0.7</v>
      </c>
      <c r="E134" s="65">
        <v>0.3</v>
      </c>
      <c r="F134" s="65">
        <v>22.8</v>
      </c>
      <c r="G134" s="66">
        <v>97</v>
      </c>
      <c r="H134" s="67">
        <v>519</v>
      </c>
    </row>
    <row r="135" spans="1:8" s="18" customFormat="1" ht="10.5" customHeight="1" x14ac:dyDescent="0.2">
      <c r="A135" s="69" t="s">
        <v>29</v>
      </c>
      <c r="B135" s="74"/>
      <c r="C135" s="71">
        <f>SUM(C129:C134)</f>
        <v>720</v>
      </c>
      <c r="D135" s="71">
        <f>SUM(D129:D134)</f>
        <v>30.58</v>
      </c>
      <c r="E135" s="71">
        <f>SUM(E129:E134)</f>
        <v>26</v>
      </c>
      <c r="F135" s="71">
        <f>SUM(F129:F134)</f>
        <v>100.98</v>
      </c>
      <c r="G135" s="71">
        <f>SUM(G129:G134)</f>
        <v>639.34</v>
      </c>
      <c r="H135" s="87"/>
    </row>
    <row r="136" spans="1:8" s="18" customFormat="1" ht="10.5" customHeight="1" thickBot="1" x14ac:dyDescent="0.25">
      <c r="A136" s="76" t="s">
        <v>30</v>
      </c>
      <c r="B136" s="77"/>
      <c r="C136" s="78">
        <f>C135+C128</f>
        <v>1255</v>
      </c>
      <c r="D136" s="78">
        <f>D135+D128</f>
        <v>46.629999999999995</v>
      </c>
      <c r="E136" s="78">
        <f>E135+E128</f>
        <v>45.43</v>
      </c>
      <c r="F136" s="78">
        <f>F135+F128</f>
        <v>174.9</v>
      </c>
      <c r="G136" s="78">
        <f>G135+G128</f>
        <v>1166.2</v>
      </c>
      <c r="H136" s="89"/>
    </row>
    <row r="137" spans="1:8" s="119" customFormat="1" ht="8.25" customHeight="1" thickBot="1" x14ac:dyDescent="0.2">
      <c r="A137" s="242" t="s">
        <v>77</v>
      </c>
      <c r="B137" s="243"/>
      <c r="C137" s="243"/>
      <c r="D137" s="243"/>
      <c r="E137" s="243"/>
      <c r="F137" s="243"/>
      <c r="G137" s="243"/>
      <c r="H137" s="244"/>
    </row>
    <row r="138" spans="1:8" ht="10.5" customHeight="1" x14ac:dyDescent="0.2">
      <c r="A138" s="238" t="s">
        <v>10</v>
      </c>
      <c r="B138" s="80" t="s">
        <v>14</v>
      </c>
      <c r="C138" s="81">
        <v>200</v>
      </c>
      <c r="D138" s="82">
        <v>7.8</v>
      </c>
      <c r="E138" s="82">
        <v>9.4600000000000009</v>
      </c>
      <c r="F138" s="82">
        <v>35.799999999999997</v>
      </c>
      <c r="G138" s="83">
        <v>283.60000000000002</v>
      </c>
      <c r="H138" s="84" t="s">
        <v>13</v>
      </c>
    </row>
    <row r="139" spans="1:8" ht="10.5" customHeight="1" x14ac:dyDescent="0.2">
      <c r="A139" s="229"/>
      <c r="B139" s="63" t="s">
        <v>91</v>
      </c>
      <c r="C139" s="64">
        <v>200</v>
      </c>
      <c r="D139" s="65">
        <v>1.5</v>
      </c>
      <c r="E139" s="65">
        <v>1.3</v>
      </c>
      <c r="F139" s="65">
        <v>15.9</v>
      </c>
      <c r="G139" s="66">
        <v>81</v>
      </c>
      <c r="H139" s="105" t="s">
        <v>99</v>
      </c>
    </row>
    <row r="140" spans="1:8" ht="10.5" customHeight="1" x14ac:dyDescent="0.2">
      <c r="A140" s="229"/>
      <c r="B140" s="63" t="s">
        <v>130</v>
      </c>
      <c r="C140" s="64">
        <v>60</v>
      </c>
      <c r="D140" s="65">
        <v>4.0999999999999996</v>
      </c>
      <c r="E140" s="65">
        <v>3.3</v>
      </c>
      <c r="F140" s="65">
        <v>11</v>
      </c>
      <c r="G140" s="66">
        <v>88</v>
      </c>
      <c r="H140" s="67">
        <v>1118</v>
      </c>
    </row>
    <row r="141" spans="1:8" ht="10.5" customHeight="1" x14ac:dyDescent="0.2">
      <c r="A141" s="229"/>
      <c r="B141" s="63" t="s">
        <v>20</v>
      </c>
      <c r="C141" s="64">
        <v>40</v>
      </c>
      <c r="D141" s="65">
        <v>2.64</v>
      </c>
      <c r="E141" s="65">
        <v>0.48</v>
      </c>
      <c r="F141" s="65">
        <v>13.36</v>
      </c>
      <c r="G141" s="66">
        <v>69.599999999999994</v>
      </c>
      <c r="H141" s="67" t="s">
        <v>19</v>
      </c>
    </row>
    <row r="142" spans="1:8" s="18" customFormat="1" ht="12.75" customHeight="1" x14ac:dyDescent="0.2">
      <c r="A142" s="69" t="s">
        <v>23</v>
      </c>
      <c r="B142" s="70"/>
      <c r="C142" s="71">
        <f>SUM(C138:C141)</f>
        <v>500</v>
      </c>
      <c r="D142" s="72">
        <f>SUM(D138:D141)</f>
        <v>16.04</v>
      </c>
      <c r="E142" s="71">
        <f>SUM(E138:E141)</f>
        <v>14.540000000000003</v>
      </c>
      <c r="F142" s="71">
        <f>SUM(F138:F141)</f>
        <v>76.06</v>
      </c>
      <c r="G142" s="71">
        <f>SUM(G138:G141)</f>
        <v>522.20000000000005</v>
      </c>
      <c r="H142" s="75"/>
    </row>
    <row r="143" spans="1:8" ht="13.5" customHeight="1" x14ac:dyDescent="0.2">
      <c r="A143" s="228" t="s">
        <v>24</v>
      </c>
      <c r="B143" s="63" t="s">
        <v>126</v>
      </c>
      <c r="C143" s="64">
        <v>60</v>
      </c>
      <c r="D143" s="65">
        <v>1.34</v>
      </c>
      <c r="E143" s="65">
        <v>3.37</v>
      </c>
      <c r="F143" s="65">
        <v>37.01</v>
      </c>
      <c r="G143" s="66">
        <v>99.74</v>
      </c>
      <c r="H143" s="67" t="s">
        <v>120</v>
      </c>
    </row>
    <row r="144" spans="1:8" ht="13.5" customHeight="1" x14ac:dyDescent="0.2">
      <c r="A144" s="229"/>
      <c r="B144" s="63" t="s">
        <v>52</v>
      </c>
      <c r="C144" s="64">
        <v>250</v>
      </c>
      <c r="D144" s="65">
        <v>1.65</v>
      </c>
      <c r="E144" s="65">
        <v>5.17</v>
      </c>
      <c r="F144" s="65">
        <v>11.9</v>
      </c>
      <c r="G144" s="66">
        <v>100.7</v>
      </c>
      <c r="H144" s="67" t="s">
        <v>51</v>
      </c>
    </row>
    <row r="145" spans="1:8" ht="13.5" customHeight="1" x14ac:dyDescent="0.2">
      <c r="A145" s="229"/>
      <c r="B145" s="63" t="s">
        <v>79</v>
      </c>
      <c r="C145" s="66">
        <v>90</v>
      </c>
      <c r="D145" s="65">
        <v>11.22</v>
      </c>
      <c r="E145" s="65">
        <v>14.66</v>
      </c>
      <c r="F145" s="65">
        <v>0.52</v>
      </c>
      <c r="G145" s="66">
        <v>118.58</v>
      </c>
      <c r="H145" s="67" t="s">
        <v>78</v>
      </c>
    </row>
    <row r="146" spans="1:8" ht="13.5" customHeight="1" x14ac:dyDescent="0.2">
      <c r="A146" s="229"/>
      <c r="B146" s="63" t="s">
        <v>28</v>
      </c>
      <c r="C146" s="66">
        <v>150</v>
      </c>
      <c r="D146" s="65">
        <v>2.65</v>
      </c>
      <c r="E146" s="65">
        <v>0.67</v>
      </c>
      <c r="F146" s="65">
        <v>19.04</v>
      </c>
      <c r="G146" s="66">
        <v>144.9</v>
      </c>
      <c r="H146" s="67" t="s">
        <v>27</v>
      </c>
    </row>
    <row r="147" spans="1:8" ht="13.5" customHeight="1" x14ac:dyDescent="0.2">
      <c r="A147" s="229"/>
      <c r="B147" s="63" t="s">
        <v>131</v>
      </c>
      <c r="C147" s="64">
        <v>200</v>
      </c>
      <c r="D147" s="65">
        <v>1.4</v>
      </c>
      <c r="E147" s="65">
        <v>0</v>
      </c>
      <c r="F147" s="65">
        <v>29</v>
      </c>
      <c r="G147" s="66">
        <v>122</v>
      </c>
      <c r="H147" s="67" t="s">
        <v>50</v>
      </c>
    </row>
    <row r="148" spans="1:8" ht="13.5" customHeight="1" x14ac:dyDescent="0.2">
      <c r="A148" s="229"/>
      <c r="B148" s="63" t="s">
        <v>22</v>
      </c>
      <c r="C148" s="64">
        <v>20</v>
      </c>
      <c r="D148" s="65">
        <v>1.52</v>
      </c>
      <c r="E148" s="65">
        <v>0.16</v>
      </c>
      <c r="F148" s="65">
        <v>7.8</v>
      </c>
      <c r="G148" s="66">
        <v>47</v>
      </c>
      <c r="H148" s="67" t="s">
        <v>21</v>
      </c>
    </row>
    <row r="149" spans="1:8" ht="13.5" customHeight="1" x14ac:dyDescent="0.2">
      <c r="A149" s="230"/>
      <c r="B149" s="63" t="s">
        <v>20</v>
      </c>
      <c r="C149" s="66">
        <v>20</v>
      </c>
      <c r="D149" s="65">
        <v>1.98</v>
      </c>
      <c r="E149" s="65">
        <v>0.36</v>
      </c>
      <c r="F149" s="65">
        <v>10.02</v>
      </c>
      <c r="G149" s="66">
        <v>52.2</v>
      </c>
      <c r="H149" s="67" t="s">
        <v>19</v>
      </c>
    </row>
    <row r="150" spans="1:8" ht="12.75" customHeight="1" x14ac:dyDescent="0.2">
      <c r="A150" s="69" t="s">
        <v>29</v>
      </c>
      <c r="B150" s="74"/>
      <c r="C150" s="71">
        <f>SUM(C143:C149)</f>
        <v>790</v>
      </c>
      <c r="D150" s="71">
        <f>SUM(D143:D149)</f>
        <v>21.759999999999998</v>
      </c>
      <c r="E150" s="71">
        <f>SUM(E143:E149)</f>
        <v>24.39</v>
      </c>
      <c r="F150" s="72">
        <f>SUM(F143:F149)</f>
        <v>115.28999999999999</v>
      </c>
      <c r="G150" s="71">
        <f>SUM(G143:G149)</f>
        <v>685.12</v>
      </c>
      <c r="H150" s="75"/>
    </row>
    <row r="151" spans="1:8" s="18" customFormat="1" ht="12.75" customHeight="1" thickBot="1" x14ac:dyDescent="0.25">
      <c r="A151" s="76" t="s">
        <v>30</v>
      </c>
      <c r="B151" s="77"/>
      <c r="C151" s="78">
        <f>SUM(C150,C142)</f>
        <v>1290</v>
      </c>
      <c r="D151" s="78">
        <f>SUM(D150,D142)</f>
        <v>37.799999999999997</v>
      </c>
      <c r="E151" s="78">
        <f>SUM(E150,E142)</f>
        <v>38.930000000000007</v>
      </c>
      <c r="F151" s="78">
        <f>SUM(F150,F142)</f>
        <v>191.35</v>
      </c>
      <c r="G151" s="78">
        <f>G150+G142</f>
        <v>1207.3200000000002</v>
      </c>
      <c r="H151" s="79"/>
    </row>
    <row r="152" spans="1:8" s="119" customFormat="1" ht="21" customHeight="1" thickBot="1" x14ac:dyDescent="0.2">
      <c r="A152" s="249" t="s">
        <v>80</v>
      </c>
      <c r="B152" s="250"/>
      <c r="C152" s="250"/>
      <c r="D152" s="250"/>
      <c r="E152" s="250"/>
      <c r="F152" s="250"/>
      <c r="G152" s="250"/>
      <c r="H152" s="251"/>
    </row>
    <row r="153" spans="1:8" s="18" customFormat="1" ht="12.75" customHeight="1" x14ac:dyDescent="0.2">
      <c r="A153" s="238" t="s">
        <v>10</v>
      </c>
      <c r="B153" s="80" t="s">
        <v>130</v>
      </c>
      <c r="C153" s="81">
        <v>60</v>
      </c>
      <c r="D153" s="82">
        <v>4.0999999999999996</v>
      </c>
      <c r="E153" s="82">
        <v>3.3</v>
      </c>
      <c r="F153" s="82">
        <v>11</v>
      </c>
      <c r="G153" s="83">
        <v>88</v>
      </c>
      <c r="H153" s="84">
        <v>1118</v>
      </c>
    </row>
    <row r="154" spans="1:8" ht="12.75" customHeight="1" x14ac:dyDescent="0.2">
      <c r="A154" s="229"/>
      <c r="B154" s="63" t="s">
        <v>96</v>
      </c>
      <c r="C154" s="64">
        <v>230</v>
      </c>
      <c r="D154" s="65">
        <v>7.34</v>
      </c>
      <c r="E154" s="65">
        <v>5.72</v>
      </c>
      <c r="F154" s="65">
        <v>37.17</v>
      </c>
      <c r="G154" s="66">
        <v>237.13</v>
      </c>
      <c r="H154" s="67" t="s">
        <v>100</v>
      </c>
    </row>
    <row r="155" spans="1:8" ht="12.75" customHeight="1" x14ac:dyDescent="0.2">
      <c r="A155" s="229"/>
      <c r="B155" s="63" t="s">
        <v>57</v>
      </c>
      <c r="C155" s="64">
        <v>200</v>
      </c>
      <c r="D155" s="65">
        <v>3.6</v>
      </c>
      <c r="E155" s="65">
        <v>3.3</v>
      </c>
      <c r="F155" s="65">
        <v>25</v>
      </c>
      <c r="G155" s="66">
        <v>144</v>
      </c>
      <c r="H155" s="67" t="s">
        <v>56</v>
      </c>
    </row>
    <row r="156" spans="1:8" ht="12.75" customHeight="1" x14ac:dyDescent="0.2">
      <c r="A156" s="230"/>
      <c r="B156" s="63" t="s">
        <v>20</v>
      </c>
      <c r="C156" s="64">
        <v>20</v>
      </c>
      <c r="D156" s="65">
        <v>1.98</v>
      </c>
      <c r="E156" s="65">
        <v>0.36</v>
      </c>
      <c r="F156" s="65">
        <v>10.02</v>
      </c>
      <c r="G156" s="66">
        <v>52.2</v>
      </c>
      <c r="H156" s="67" t="s">
        <v>19</v>
      </c>
    </row>
    <row r="157" spans="1:8" ht="12.75" customHeight="1" x14ac:dyDescent="0.2">
      <c r="A157" s="69" t="s">
        <v>23</v>
      </c>
      <c r="B157" s="70"/>
      <c r="C157" s="71">
        <f>SUM(C153:C156)</f>
        <v>510</v>
      </c>
      <c r="D157" s="71">
        <f>SUM(D153:D156)</f>
        <v>17.02</v>
      </c>
      <c r="E157" s="71">
        <f>SUM(E153:E156)</f>
        <v>12.68</v>
      </c>
      <c r="F157" s="71">
        <f>SUM(F153:F156)</f>
        <v>83.19</v>
      </c>
      <c r="G157" s="71">
        <f>SUM(G153:G156)</f>
        <v>521.33000000000004</v>
      </c>
      <c r="H157" s="87"/>
    </row>
    <row r="158" spans="1:8" s="18" customFormat="1" ht="12.75" customHeight="1" x14ac:dyDescent="0.2">
      <c r="A158" s="228" t="s">
        <v>24</v>
      </c>
      <c r="B158" s="63" t="s">
        <v>93</v>
      </c>
      <c r="C158" s="66">
        <v>100</v>
      </c>
      <c r="D158" s="65">
        <v>0.6</v>
      </c>
      <c r="E158" s="65">
        <v>0.6</v>
      </c>
      <c r="F158" s="65">
        <v>14.7</v>
      </c>
      <c r="G158" s="66">
        <v>70.5</v>
      </c>
      <c r="H158" s="67">
        <v>3</v>
      </c>
    </row>
    <row r="159" spans="1:8" s="18" customFormat="1" ht="12.75" customHeight="1" x14ac:dyDescent="0.2">
      <c r="A159" s="229"/>
      <c r="B159" s="63" t="s">
        <v>84</v>
      </c>
      <c r="C159" s="64">
        <v>200</v>
      </c>
      <c r="D159" s="65">
        <v>1.32</v>
      </c>
      <c r="E159" s="65">
        <v>4.1399999999999997</v>
      </c>
      <c r="F159" s="65">
        <v>9.52</v>
      </c>
      <c r="G159" s="66">
        <v>80.56</v>
      </c>
      <c r="H159" s="67" t="s">
        <v>128</v>
      </c>
    </row>
    <row r="160" spans="1:8" s="18" customFormat="1" ht="12.75" customHeight="1" x14ac:dyDescent="0.2">
      <c r="A160" s="229"/>
      <c r="B160" s="63" t="s">
        <v>81</v>
      </c>
      <c r="C160" s="64">
        <v>150</v>
      </c>
      <c r="D160" s="65">
        <v>20.9</v>
      </c>
      <c r="E160" s="65">
        <v>16.3</v>
      </c>
      <c r="F160" s="65">
        <v>33</v>
      </c>
      <c r="G160" s="66">
        <v>362</v>
      </c>
      <c r="H160" s="67" t="s">
        <v>127</v>
      </c>
    </row>
    <row r="161" spans="1:8" ht="12.75" customHeight="1" x14ac:dyDescent="0.2">
      <c r="A161" s="229"/>
      <c r="B161" s="63" t="s">
        <v>83</v>
      </c>
      <c r="C161" s="64">
        <v>15</v>
      </c>
      <c r="D161" s="65">
        <v>1.08</v>
      </c>
      <c r="E161" s="65">
        <v>1.27</v>
      </c>
      <c r="F161" s="65">
        <v>8.32</v>
      </c>
      <c r="G161" s="66">
        <v>49.2</v>
      </c>
      <c r="H161" s="67" t="s">
        <v>82</v>
      </c>
    </row>
    <row r="162" spans="1:8" ht="12.75" customHeight="1" x14ac:dyDescent="0.2">
      <c r="A162" s="229"/>
      <c r="B162" s="63" t="s">
        <v>46</v>
      </c>
      <c r="C162" s="64">
        <v>200</v>
      </c>
      <c r="D162" s="65">
        <v>0.5</v>
      </c>
      <c r="E162" s="65">
        <v>0</v>
      </c>
      <c r="F162" s="65">
        <v>27</v>
      </c>
      <c r="G162" s="66">
        <v>110</v>
      </c>
      <c r="H162" s="67" t="s">
        <v>45</v>
      </c>
    </row>
    <row r="163" spans="1:8" ht="12.75" customHeight="1" x14ac:dyDescent="0.2">
      <c r="A163" s="229"/>
      <c r="B163" s="63" t="s">
        <v>22</v>
      </c>
      <c r="C163" s="64">
        <v>20</v>
      </c>
      <c r="D163" s="65">
        <v>1.52</v>
      </c>
      <c r="E163" s="65">
        <v>0.16</v>
      </c>
      <c r="F163" s="65">
        <v>7.8</v>
      </c>
      <c r="G163" s="66">
        <v>47</v>
      </c>
      <c r="H163" s="67" t="s">
        <v>21</v>
      </c>
    </row>
    <row r="164" spans="1:8" ht="12.75" customHeight="1" x14ac:dyDescent="0.2">
      <c r="A164" s="229"/>
      <c r="B164" s="63" t="s">
        <v>20</v>
      </c>
      <c r="C164" s="66">
        <v>20</v>
      </c>
      <c r="D164" s="65">
        <v>1.98</v>
      </c>
      <c r="E164" s="65">
        <v>0.36</v>
      </c>
      <c r="F164" s="65">
        <v>10.02</v>
      </c>
      <c r="G164" s="66">
        <v>52.2</v>
      </c>
      <c r="H164" s="67" t="s">
        <v>19</v>
      </c>
    </row>
    <row r="165" spans="1:8" ht="12.75" customHeight="1" x14ac:dyDescent="0.2">
      <c r="A165" s="69" t="s">
        <v>29</v>
      </c>
      <c r="B165" s="74"/>
      <c r="C165" s="71">
        <f>SUM(C158:C164)</f>
        <v>705</v>
      </c>
      <c r="D165" s="71">
        <f>SUM(D158:D164)</f>
        <v>27.9</v>
      </c>
      <c r="E165" s="71">
        <f>SUM(E158:E164)</f>
        <v>22.83</v>
      </c>
      <c r="F165" s="71">
        <f>SUM(F158:F164)</f>
        <v>110.35999999999999</v>
      </c>
      <c r="G165" s="71">
        <f>SUM(G158:G164)</f>
        <v>771.46</v>
      </c>
      <c r="H165" s="87"/>
    </row>
    <row r="166" spans="1:8" s="18" customFormat="1" ht="12.75" customHeight="1" thickBot="1" x14ac:dyDescent="0.25">
      <c r="A166" s="76" t="s">
        <v>30</v>
      </c>
      <c r="B166" s="77"/>
      <c r="C166" s="78">
        <f>C165+C157</f>
        <v>1215</v>
      </c>
      <c r="D166" s="78">
        <f>D165+D157</f>
        <v>44.92</v>
      </c>
      <c r="E166" s="78">
        <f>E165+E157</f>
        <v>35.51</v>
      </c>
      <c r="F166" s="78">
        <f>F165+F157</f>
        <v>193.54999999999998</v>
      </c>
      <c r="G166" s="78">
        <f>G165+G157</f>
        <v>1292.79</v>
      </c>
      <c r="H166" s="89"/>
    </row>
    <row r="167" spans="1:8" s="18" customFormat="1" ht="12" customHeight="1" thickBot="1" x14ac:dyDescent="0.25">
      <c r="A167" s="235" t="s">
        <v>85</v>
      </c>
      <c r="B167" s="236"/>
      <c r="C167" s="236"/>
      <c r="D167" s="236"/>
      <c r="E167" s="236"/>
      <c r="F167" s="236"/>
      <c r="G167" s="236"/>
      <c r="H167" s="237"/>
    </row>
    <row r="168" spans="1:8" s="18" customFormat="1" ht="12" customHeight="1" x14ac:dyDescent="0.2">
      <c r="A168" s="238" t="s">
        <v>10</v>
      </c>
      <c r="B168" s="80" t="s">
        <v>130</v>
      </c>
      <c r="C168" s="81">
        <v>60</v>
      </c>
      <c r="D168" s="82">
        <v>4.0999999999999996</v>
      </c>
      <c r="E168" s="82">
        <v>3.3</v>
      </c>
      <c r="F168" s="82">
        <v>11</v>
      </c>
      <c r="G168" s="83">
        <v>88</v>
      </c>
      <c r="H168" s="84">
        <v>1118</v>
      </c>
    </row>
    <row r="169" spans="1:8" s="18" customFormat="1" ht="12" customHeight="1" x14ac:dyDescent="0.2">
      <c r="A169" s="229"/>
      <c r="B169" s="202" t="s">
        <v>144</v>
      </c>
      <c r="C169" s="64">
        <v>250</v>
      </c>
      <c r="D169" s="65">
        <v>7.75</v>
      </c>
      <c r="E169" s="65">
        <v>12</v>
      </c>
      <c r="F169" s="65">
        <v>33.75</v>
      </c>
      <c r="G169" s="66">
        <v>275</v>
      </c>
      <c r="H169" s="67" t="s">
        <v>62</v>
      </c>
    </row>
    <row r="170" spans="1:8" s="38" customFormat="1" ht="12" customHeight="1" x14ac:dyDescent="0.2">
      <c r="A170" s="229"/>
      <c r="B170" s="85" t="s">
        <v>64</v>
      </c>
      <c r="C170" s="64">
        <v>200</v>
      </c>
      <c r="D170" s="65">
        <v>0.1</v>
      </c>
      <c r="E170" s="65">
        <v>0</v>
      </c>
      <c r="F170" s="65">
        <v>15.2</v>
      </c>
      <c r="G170" s="66">
        <v>61</v>
      </c>
      <c r="H170" s="67" t="s">
        <v>63</v>
      </c>
    </row>
    <row r="171" spans="1:8" ht="12" customHeight="1" x14ac:dyDescent="0.2">
      <c r="A171" s="229"/>
      <c r="B171" s="63" t="s">
        <v>20</v>
      </c>
      <c r="C171" s="64">
        <v>40</v>
      </c>
      <c r="D171" s="65">
        <v>2.64</v>
      </c>
      <c r="E171" s="65">
        <v>0.48</v>
      </c>
      <c r="F171" s="65">
        <v>13.36</v>
      </c>
      <c r="G171" s="66">
        <v>69.599999999999994</v>
      </c>
      <c r="H171" s="67" t="s">
        <v>19</v>
      </c>
    </row>
    <row r="172" spans="1:8" ht="12" customHeight="1" x14ac:dyDescent="0.2">
      <c r="A172" s="69" t="s">
        <v>23</v>
      </c>
      <c r="B172" s="106"/>
      <c r="C172" s="71">
        <f>SUM(C168:C171)</f>
        <v>550</v>
      </c>
      <c r="D172" s="71">
        <f>SUM(D168:D171)</f>
        <v>14.59</v>
      </c>
      <c r="E172" s="71">
        <f>SUM(E168:E171)</f>
        <v>15.780000000000001</v>
      </c>
      <c r="F172" s="71">
        <f>SUM(F168:F171)</f>
        <v>73.31</v>
      </c>
      <c r="G172" s="71">
        <f>SUM(G168:G171)</f>
        <v>493.6</v>
      </c>
      <c r="H172" s="107"/>
    </row>
    <row r="173" spans="1:8" ht="12" customHeight="1" x14ac:dyDescent="0.2">
      <c r="A173" s="234" t="s">
        <v>24</v>
      </c>
      <c r="B173" s="63" t="s">
        <v>90</v>
      </c>
      <c r="C173" s="64">
        <v>60</v>
      </c>
      <c r="D173" s="65">
        <v>0.9</v>
      </c>
      <c r="E173" s="65">
        <v>2.2999999999999998</v>
      </c>
      <c r="F173" s="65">
        <v>4.04</v>
      </c>
      <c r="G173" s="66">
        <v>53.4</v>
      </c>
      <c r="H173" s="67">
        <v>50</v>
      </c>
    </row>
    <row r="174" spans="1:8" ht="12" customHeight="1" x14ac:dyDescent="0.2">
      <c r="A174" s="234"/>
      <c r="B174" s="63" t="s">
        <v>58</v>
      </c>
      <c r="C174" s="64">
        <v>200</v>
      </c>
      <c r="D174" s="65">
        <v>2.48</v>
      </c>
      <c r="E174" s="65">
        <v>3.6</v>
      </c>
      <c r="F174" s="65">
        <v>10.42</v>
      </c>
      <c r="G174" s="66">
        <v>85.14</v>
      </c>
      <c r="H174" s="67" t="s">
        <v>122</v>
      </c>
    </row>
    <row r="175" spans="1:8" ht="12" customHeight="1" x14ac:dyDescent="0.2">
      <c r="A175" s="234"/>
      <c r="B175" s="63" t="s">
        <v>132</v>
      </c>
      <c r="C175" s="64">
        <v>100</v>
      </c>
      <c r="D175" s="65">
        <v>12.11</v>
      </c>
      <c r="E175" s="65">
        <v>28.03</v>
      </c>
      <c r="F175" s="65">
        <v>10.32</v>
      </c>
      <c r="G175" s="66">
        <v>342.45</v>
      </c>
      <c r="H175" s="105" t="s">
        <v>145</v>
      </c>
    </row>
    <row r="176" spans="1:8" ht="12" customHeight="1" x14ac:dyDescent="0.2">
      <c r="A176" s="234"/>
      <c r="B176" s="252" t="s">
        <v>101</v>
      </c>
      <c r="C176" s="252"/>
      <c r="D176" s="252"/>
      <c r="E176" s="252"/>
      <c r="F176" s="252"/>
      <c r="G176" s="252"/>
      <c r="H176" s="252"/>
    </row>
    <row r="177" spans="1:8" ht="12" customHeight="1" x14ac:dyDescent="0.2">
      <c r="A177" s="234"/>
      <c r="B177" s="63" t="s">
        <v>92</v>
      </c>
      <c r="C177" s="64">
        <v>200</v>
      </c>
      <c r="D177" s="99">
        <v>0.5</v>
      </c>
      <c r="E177" s="99">
        <v>0.2</v>
      </c>
      <c r="F177" s="99">
        <v>23.1</v>
      </c>
      <c r="G177" s="100">
        <v>96</v>
      </c>
      <c r="H177" s="101">
        <v>507</v>
      </c>
    </row>
    <row r="178" spans="1:8" ht="12" customHeight="1" x14ac:dyDescent="0.2">
      <c r="A178" s="234"/>
      <c r="B178" s="63" t="s">
        <v>22</v>
      </c>
      <c r="C178" s="64">
        <v>20</v>
      </c>
      <c r="D178" s="65">
        <v>1.52</v>
      </c>
      <c r="E178" s="65">
        <v>0.16</v>
      </c>
      <c r="F178" s="65">
        <v>7.8</v>
      </c>
      <c r="G178" s="66">
        <v>47</v>
      </c>
      <c r="H178" s="67" t="s">
        <v>21</v>
      </c>
    </row>
    <row r="179" spans="1:8" ht="12" customHeight="1" x14ac:dyDescent="0.2">
      <c r="A179" s="234"/>
      <c r="B179" s="63" t="s">
        <v>20</v>
      </c>
      <c r="C179" s="66">
        <v>20</v>
      </c>
      <c r="D179" s="65">
        <v>1.98</v>
      </c>
      <c r="E179" s="65">
        <v>0.36</v>
      </c>
      <c r="F179" s="65">
        <v>10.02</v>
      </c>
      <c r="G179" s="66">
        <v>52.2</v>
      </c>
      <c r="H179" s="67" t="s">
        <v>19</v>
      </c>
    </row>
    <row r="180" spans="1:8" ht="12" customHeight="1" x14ac:dyDescent="0.2">
      <c r="A180" s="108" t="s">
        <v>29</v>
      </c>
      <c r="B180" s="109"/>
      <c r="C180" s="71">
        <f>SUM(C173:C179)</f>
        <v>600</v>
      </c>
      <c r="D180" s="72">
        <f>SUM(D173:D179)</f>
        <v>19.489999999999998</v>
      </c>
      <c r="E180" s="72">
        <f>SUM(E173:E179)</f>
        <v>34.65</v>
      </c>
      <c r="F180" s="72">
        <f>SUM(F173:F179)</f>
        <v>65.7</v>
      </c>
      <c r="G180" s="72">
        <f>SUM(G173:G179)</f>
        <v>676.19</v>
      </c>
      <c r="H180" s="75"/>
    </row>
    <row r="181" spans="1:8" ht="12" customHeight="1" thickBot="1" x14ac:dyDescent="0.25">
      <c r="A181" s="110" t="s">
        <v>30</v>
      </c>
      <c r="B181" s="111"/>
      <c r="C181" s="78">
        <f>C180+C172</f>
        <v>1150</v>
      </c>
      <c r="D181" s="78">
        <f>D180+D172</f>
        <v>34.08</v>
      </c>
      <c r="E181" s="78">
        <f>E180+E172</f>
        <v>50.43</v>
      </c>
      <c r="F181" s="78">
        <f>F180+F172</f>
        <v>139.01</v>
      </c>
      <c r="G181" s="78">
        <f>G180+G172</f>
        <v>1169.79</v>
      </c>
      <c r="H181" s="79"/>
    </row>
    <row r="182" spans="1:8" ht="12" customHeight="1" x14ac:dyDescent="0.2">
      <c r="A182" s="245" t="s">
        <v>129</v>
      </c>
      <c r="B182" s="246"/>
      <c r="C182" s="112">
        <f>C181+C166+C151+C136+C122+C106+C91+C75+C60+C44</f>
        <v>12860</v>
      </c>
      <c r="D182" s="112">
        <f>D181+D166+D151+D136+D122+D106+D91+D75+D60+D44</f>
        <v>396.13</v>
      </c>
      <c r="E182" s="112">
        <f>E181+E166+E151+E136+E122+E106+E91+E75+E60+E44</f>
        <v>406.43999999999994</v>
      </c>
      <c r="F182" s="112">
        <f>F181+F166+F151+F136+F122+F106+F91+F75+F60+F44</f>
        <v>1764.2449999999999</v>
      </c>
      <c r="G182" s="112">
        <f>G181+G166+G151+G136+G122+G106+G91+G75+G60+G44</f>
        <v>12292.01</v>
      </c>
      <c r="H182" s="113"/>
    </row>
    <row r="183" spans="1:8" ht="12" customHeight="1" thickBot="1" x14ac:dyDescent="0.25">
      <c r="A183" s="247" t="s">
        <v>89</v>
      </c>
      <c r="B183" s="248"/>
      <c r="C183" s="86">
        <f>C182/A184</f>
        <v>1286</v>
      </c>
      <c r="D183" s="86">
        <f>D182/A184</f>
        <v>39.613</v>
      </c>
      <c r="E183" s="86">
        <f>SUM(E182/A184)</f>
        <v>40.643999999999991</v>
      </c>
      <c r="F183" s="86">
        <f>SUM(F182/A184)</f>
        <v>176.42449999999999</v>
      </c>
      <c r="G183" s="86">
        <f>SUM(G182/A184)</f>
        <v>1229.201</v>
      </c>
      <c r="H183" s="114"/>
    </row>
    <row r="184" spans="1:8" ht="15.75" customHeight="1" x14ac:dyDescent="0.2">
      <c r="A184" s="115">
        <v>10</v>
      </c>
      <c r="B184" s="115"/>
      <c r="C184" s="116"/>
      <c r="D184" s="117"/>
      <c r="E184" s="117"/>
      <c r="F184" s="117"/>
      <c r="G184" s="38"/>
      <c r="H184" s="38"/>
    </row>
  </sheetData>
  <mergeCells count="55">
    <mergeCell ref="A182:B182"/>
    <mergeCell ref="A183:B183"/>
    <mergeCell ref="A152:H152"/>
    <mergeCell ref="A153:A156"/>
    <mergeCell ref="A158:A164"/>
    <mergeCell ref="A167:H167"/>
    <mergeCell ref="A168:A171"/>
    <mergeCell ref="A173:A179"/>
    <mergeCell ref="B176:H176"/>
    <mergeCell ref="A143:A149"/>
    <mergeCell ref="A92:H92"/>
    <mergeCell ref="A93:A96"/>
    <mergeCell ref="A98:A104"/>
    <mergeCell ref="A107:H107"/>
    <mergeCell ref="A108:A112"/>
    <mergeCell ref="A114:A120"/>
    <mergeCell ref="A123:H123"/>
    <mergeCell ref="A124:A127"/>
    <mergeCell ref="A129:A134"/>
    <mergeCell ref="A137:H137"/>
    <mergeCell ref="A138:A141"/>
    <mergeCell ref="G28:G29"/>
    <mergeCell ref="H28:H29"/>
    <mergeCell ref="A84:A89"/>
    <mergeCell ref="A30:H30"/>
    <mergeCell ref="A31:A34"/>
    <mergeCell ref="A36:A42"/>
    <mergeCell ref="A45:H45"/>
    <mergeCell ref="A46:A50"/>
    <mergeCell ref="A52:A58"/>
    <mergeCell ref="A61:H61"/>
    <mergeCell ref="A62:A65"/>
    <mergeCell ref="A67:A73"/>
    <mergeCell ref="A76:H76"/>
    <mergeCell ref="A77:A82"/>
    <mergeCell ref="A27:B27"/>
    <mergeCell ref="A28:A29"/>
    <mergeCell ref="B28:B29"/>
    <mergeCell ref="C28:C29"/>
    <mergeCell ref="D28:F28"/>
    <mergeCell ref="A23:H23"/>
    <mergeCell ref="D2:F2"/>
    <mergeCell ref="G3:I3"/>
    <mergeCell ref="F5:H5"/>
    <mergeCell ref="A26:H26"/>
    <mergeCell ref="A15:H15"/>
    <mergeCell ref="A16:H16"/>
    <mergeCell ref="A17:H17"/>
    <mergeCell ref="A18:H18"/>
    <mergeCell ref="A2:C2"/>
    <mergeCell ref="A3:C3"/>
    <mergeCell ref="A4:C4"/>
    <mergeCell ref="A5:C5"/>
    <mergeCell ref="A14:H14"/>
    <mergeCell ref="A13:H13"/>
  </mergeCells>
  <pageMargins left="0" right="0" top="0" bottom="0" header="0" footer="0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120"/>
  <sheetViews>
    <sheetView topLeftCell="A21" zoomScaleNormal="100" workbookViewId="0">
      <selection activeCell="A35" sqref="A35:H35"/>
    </sheetView>
  </sheetViews>
  <sheetFormatPr defaultRowHeight="12.75" x14ac:dyDescent="0.2"/>
  <cols>
    <col min="1" max="1" width="12.140625" style="193" customWidth="1"/>
    <col min="2" max="2" width="54.5703125" style="194" customWidth="1"/>
    <col min="3" max="3" width="10.7109375" style="195" customWidth="1"/>
    <col min="4" max="6" width="10.7109375" style="196" customWidth="1"/>
    <col min="7" max="7" width="16.7109375" style="21" bestFit="1" customWidth="1"/>
    <col min="8" max="8" width="11.28515625" style="54" customWidth="1"/>
    <col min="9" max="10" width="7.7109375" style="21" customWidth="1"/>
    <col min="11" max="16384" width="9.140625" style="21"/>
  </cols>
  <sheetData>
    <row r="1" spans="1:12" x14ac:dyDescent="0.2">
      <c r="A1" s="21"/>
      <c r="B1" s="21"/>
      <c r="C1" s="21"/>
      <c r="D1" s="21"/>
      <c r="E1" s="21"/>
      <c r="F1" s="21"/>
    </row>
    <row r="2" spans="1:12" x14ac:dyDescent="0.2">
      <c r="A2" s="255" t="s">
        <v>108</v>
      </c>
      <c r="B2" s="255"/>
      <c r="C2" s="255"/>
      <c r="D2" s="174"/>
      <c r="E2" s="174"/>
      <c r="F2" s="174" t="s">
        <v>109</v>
      </c>
      <c r="G2" s="174"/>
      <c r="H2" s="175"/>
    </row>
    <row r="3" spans="1:12" x14ac:dyDescent="0.2">
      <c r="A3" s="256" t="s">
        <v>110</v>
      </c>
      <c r="B3" s="256"/>
      <c r="C3" s="256"/>
      <c r="D3" s="28"/>
      <c r="E3" s="176"/>
      <c r="F3" s="176"/>
      <c r="G3" s="176" t="s">
        <v>110</v>
      </c>
      <c r="H3" s="56"/>
      <c r="I3" s="177"/>
      <c r="J3" s="177"/>
      <c r="K3" s="177"/>
      <c r="L3" s="177"/>
    </row>
    <row r="4" spans="1:12" x14ac:dyDescent="0.2">
      <c r="A4" s="256"/>
      <c r="B4" s="256"/>
      <c r="C4" s="256"/>
      <c r="D4" s="176"/>
      <c r="E4" s="176"/>
      <c r="F4" s="176"/>
      <c r="G4" s="176" t="s">
        <v>146</v>
      </c>
      <c r="H4" s="178"/>
      <c r="I4" s="177"/>
      <c r="J4" s="177"/>
      <c r="K4" s="177"/>
      <c r="L4" s="177"/>
    </row>
    <row r="5" spans="1:12" x14ac:dyDescent="0.2">
      <c r="A5" s="257"/>
      <c r="B5" s="257"/>
      <c r="C5" s="257"/>
      <c r="D5" s="28"/>
      <c r="E5" s="179"/>
      <c r="F5" s="179"/>
      <c r="G5" s="179"/>
      <c r="H5" s="56" t="s">
        <v>147</v>
      </c>
      <c r="I5" s="180"/>
      <c r="J5" s="180"/>
      <c r="K5" s="180"/>
      <c r="L5" s="180"/>
    </row>
    <row r="6" spans="1:12" x14ac:dyDescent="0.2">
      <c r="A6" s="197"/>
      <c r="B6" s="181"/>
      <c r="C6" s="181"/>
      <c r="D6" s="28"/>
      <c r="E6" s="180"/>
      <c r="F6" s="180"/>
      <c r="G6" s="180"/>
      <c r="H6" s="182"/>
    </row>
    <row r="7" spans="1:12" x14ac:dyDescent="0.2">
      <c r="A7" s="181"/>
      <c r="B7" s="181"/>
      <c r="C7" s="181"/>
      <c r="D7" s="28"/>
      <c r="E7" s="180"/>
      <c r="F7" s="180"/>
      <c r="G7" s="180"/>
      <c r="H7" s="182"/>
    </row>
    <row r="8" spans="1:12" x14ac:dyDescent="0.2">
      <c r="A8" s="181"/>
      <c r="B8" s="181"/>
      <c r="C8" s="181"/>
      <c r="D8" s="28"/>
      <c r="E8" s="180"/>
      <c r="F8" s="180"/>
      <c r="G8" s="180"/>
      <c r="H8" s="182"/>
    </row>
    <row r="9" spans="1:12" x14ac:dyDescent="0.2">
      <c r="A9" s="181"/>
      <c r="B9" s="181"/>
      <c r="C9" s="181"/>
      <c r="D9" s="28"/>
      <c r="E9" s="180"/>
      <c r="F9" s="180"/>
      <c r="G9" s="180"/>
      <c r="H9" s="182"/>
    </row>
    <row r="10" spans="1:12" x14ac:dyDescent="0.2">
      <c r="A10" s="29"/>
      <c r="B10" s="29"/>
      <c r="C10" s="29"/>
      <c r="D10" s="183"/>
      <c r="E10" s="183"/>
      <c r="F10" s="183"/>
      <c r="G10" s="183"/>
      <c r="H10" s="184"/>
    </row>
    <row r="11" spans="1:12" x14ac:dyDescent="0.2">
      <c r="A11" s="29"/>
      <c r="B11" s="29"/>
      <c r="C11" s="29"/>
      <c r="D11" s="183"/>
      <c r="E11" s="183"/>
      <c r="F11" s="183"/>
      <c r="G11" s="183"/>
      <c r="H11" s="184"/>
    </row>
    <row r="12" spans="1:12" x14ac:dyDescent="0.2">
      <c r="A12" s="183"/>
      <c r="B12" s="183"/>
      <c r="C12" s="183"/>
      <c r="D12" s="183"/>
      <c r="E12" s="183"/>
      <c r="F12" s="183"/>
      <c r="G12" s="183"/>
      <c r="H12" s="184"/>
    </row>
    <row r="13" spans="1:12" s="15" customFormat="1" x14ac:dyDescent="0.2">
      <c r="A13" s="183"/>
      <c r="B13" s="183"/>
      <c r="C13" s="183"/>
      <c r="D13" s="183"/>
      <c r="E13" s="183"/>
      <c r="F13" s="183"/>
      <c r="G13" s="183"/>
      <c r="H13" s="184"/>
    </row>
    <row r="14" spans="1:12" s="15" customFormat="1" x14ac:dyDescent="0.2">
      <c r="A14" s="203" t="s">
        <v>140</v>
      </c>
      <c r="B14" s="203"/>
      <c r="C14" s="203"/>
      <c r="D14" s="203"/>
      <c r="E14" s="203"/>
      <c r="F14" s="203"/>
      <c r="G14" s="203"/>
      <c r="H14" s="203"/>
    </row>
    <row r="15" spans="1:12" s="15" customFormat="1" x14ac:dyDescent="0.2">
      <c r="A15" s="203" t="s">
        <v>141</v>
      </c>
      <c r="B15" s="203"/>
      <c r="C15" s="203"/>
      <c r="D15" s="203"/>
      <c r="E15" s="203"/>
      <c r="F15" s="203"/>
      <c r="G15" s="203"/>
      <c r="H15" s="203"/>
    </row>
    <row r="16" spans="1:12" s="15" customFormat="1" x14ac:dyDescent="0.2">
      <c r="A16" s="258"/>
      <c r="B16" s="258"/>
      <c r="C16" s="258"/>
      <c r="D16" s="258"/>
      <c r="E16" s="258"/>
      <c r="F16" s="258"/>
      <c r="G16" s="258"/>
      <c r="H16" s="258"/>
    </row>
    <row r="17" spans="1:8" s="16" customFormat="1" x14ac:dyDescent="0.2">
      <c r="A17" s="258" t="s">
        <v>112</v>
      </c>
      <c r="B17" s="258"/>
      <c r="C17" s="258"/>
      <c r="D17" s="258"/>
      <c r="E17" s="258"/>
      <c r="F17" s="258"/>
      <c r="G17" s="258"/>
      <c r="H17" s="258"/>
    </row>
    <row r="18" spans="1:8" s="17" customFormat="1" ht="153.75" customHeight="1" x14ac:dyDescent="0.2">
      <c r="A18" s="209" t="s">
        <v>113</v>
      </c>
      <c r="B18" s="209"/>
      <c r="C18" s="209"/>
      <c r="D18" s="209"/>
      <c r="E18" s="209"/>
      <c r="F18" s="209"/>
      <c r="G18" s="209"/>
      <c r="H18" s="209"/>
    </row>
    <row r="19" spans="1:8" s="18" customFormat="1" ht="12.75" customHeight="1" x14ac:dyDescent="0.2">
      <c r="A19" s="209" t="s">
        <v>139</v>
      </c>
      <c r="B19" s="209"/>
      <c r="C19" s="209"/>
      <c r="D19" s="209"/>
      <c r="E19" s="209"/>
      <c r="F19" s="209"/>
      <c r="G19" s="209"/>
      <c r="H19" s="209"/>
    </row>
    <row r="20" spans="1:8" s="18" customFormat="1" x14ac:dyDescent="0.2">
      <c r="A20" s="19"/>
      <c r="B20" s="19"/>
      <c r="C20" s="19"/>
      <c r="D20" s="19"/>
      <c r="E20" s="19"/>
      <c r="F20" s="19"/>
      <c r="G20" s="19"/>
      <c r="H20" s="20"/>
    </row>
    <row r="21" spans="1:8" s="18" customFormat="1" x14ac:dyDescent="0.2">
      <c r="A21" s="19"/>
      <c r="B21" s="19"/>
      <c r="C21" s="19"/>
      <c r="D21" s="19"/>
      <c r="E21" s="19"/>
      <c r="F21" s="19"/>
      <c r="G21" s="19"/>
      <c r="H21" s="20"/>
    </row>
    <row r="22" spans="1:8" s="18" customFormat="1" x14ac:dyDescent="0.2">
      <c r="A22" s="19"/>
      <c r="B22" s="19"/>
      <c r="C22" s="19"/>
      <c r="D22" s="19"/>
      <c r="E22" s="19"/>
      <c r="F22" s="19"/>
      <c r="G22" s="19"/>
      <c r="H22" s="20"/>
    </row>
    <row r="23" spans="1:8" s="18" customFormat="1" x14ac:dyDescent="0.2">
      <c r="A23" s="19"/>
      <c r="B23" s="19"/>
      <c r="C23" s="19"/>
      <c r="D23" s="19"/>
      <c r="E23" s="19"/>
      <c r="F23" s="19"/>
      <c r="G23" s="19"/>
      <c r="H23" s="20"/>
    </row>
    <row r="24" spans="1:8" s="18" customFormat="1" x14ac:dyDescent="0.2">
      <c r="A24" s="19"/>
      <c r="B24" s="19"/>
      <c r="C24" s="19"/>
      <c r="D24" s="19"/>
      <c r="E24" s="19"/>
      <c r="F24" s="19"/>
      <c r="G24" s="19"/>
      <c r="H24" s="20"/>
    </row>
    <row r="25" spans="1:8" s="18" customFormat="1" x14ac:dyDescent="0.2">
      <c r="A25" s="19"/>
      <c r="B25" s="19"/>
      <c r="C25" s="19"/>
      <c r="D25" s="19"/>
      <c r="E25" s="19"/>
      <c r="F25" s="19"/>
      <c r="G25" s="19"/>
      <c r="H25" s="20"/>
    </row>
    <row r="26" spans="1:8" s="18" customFormat="1" x14ac:dyDescent="0.2">
      <c r="A26" s="19"/>
      <c r="B26" s="19"/>
      <c r="C26" s="19"/>
      <c r="D26" s="19"/>
      <c r="E26" s="19"/>
      <c r="F26" s="19"/>
      <c r="G26" s="19"/>
      <c r="H26" s="20"/>
    </row>
    <row r="27" spans="1:8" s="18" customFormat="1" x14ac:dyDescent="0.2">
      <c r="A27" s="19"/>
      <c r="B27" s="19"/>
      <c r="C27" s="19"/>
      <c r="D27" s="19"/>
      <c r="E27" s="19"/>
      <c r="F27" s="19"/>
      <c r="G27" s="19"/>
      <c r="H27" s="20"/>
    </row>
    <row r="28" spans="1:8" x14ac:dyDescent="0.2">
      <c r="A28" s="203" t="s">
        <v>114</v>
      </c>
      <c r="B28" s="203"/>
      <c r="C28" s="203"/>
      <c r="D28" s="203"/>
      <c r="E28" s="203"/>
      <c r="F28" s="203"/>
      <c r="G28" s="203"/>
      <c r="H28" s="203"/>
    </row>
    <row r="29" spans="1:8" x14ac:dyDescent="0.2">
      <c r="A29" s="58"/>
      <c r="B29" s="58"/>
      <c r="C29" s="58"/>
      <c r="D29" s="58"/>
      <c r="E29" s="58"/>
      <c r="F29" s="58"/>
      <c r="G29" s="58"/>
      <c r="H29" s="58"/>
    </row>
    <row r="30" spans="1:8" x14ac:dyDescent="0.2">
      <c r="A30" s="58"/>
      <c r="B30" s="58"/>
      <c r="C30" s="58"/>
      <c r="D30" s="58"/>
      <c r="E30" s="58"/>
      <c r="F30" s="58"/>
      <c r="G30" s="58"/>
      <c r="H30" s="58"/>
    </row>
    <row r="31" spans="1:8" x14ac:dyDescent="0.2">
      <c r="A31" s="58"/>
      <c r="B31" s="58"/>
      <c r="C31" s="58"/>
      <c r="D31" s="58"/>
      <c r="E31" s="58"/>
      <c r="F31" s="58"/>
      <c r="G31" s="58"/>
      <c r="H31" s="58"/>
    </row>
    <row r="32" spans="1:8" x14ac:dyDescent="0.2">
      <c r="A32" s="58"/>
      <c r="B32" s="58"/>
      <c r="C32" s="58"/>
      <c r="D32" s="58"/>
      <c r="E32" s="58"/>
      <c r="F32" s="58"/>
      <c r="G32" s="58"/>
      <c r="H32" s="58"/>
    </row>
    <row r="33" spans="1:8" x14ac:dyDescent="0.2">
      <c r="A33" s="58"/>
      <c r="B33" s="58"/>
      <c r="C33" s="58"/>
      <c r="D33" s="58"/>
      <c r="E33" s="58"/>
      <c r="F33" s="58"/>
      <c r="G33" s="58"/>
      <c r="H33" s="58"/>
    </row>
    <row r="34" spans="1:8" x14ac:dyDescent="0.2">
      <c r="A34" s="58"/>
      <c r="B34" s="58"/>
      <c r="C34" s="58"/>
      <c r="D34" s="58"/>
      <c r="E34" s="58"/>
      <c r="F34" s="58"/>
      <c r="G34" s="58"/>
      <c r="H34" s="58"/>
    </row>
    <row r="35" spans="1:8" ht="15.75" customHeight="1" x14ac:dyDescent="0.2">
      <c r="A35" s="207" t="s">
        <v>150</v>
      </c>
      <c r="B35" s="207"/>
      <c r="C35" s="207"/>
      <c r="D35" s="207"/>
      <c r="E35" s="207"/>
      <c r="F35" s="207"/>
      <c r="G35" s="207"/>
      <c r="H35" s="207"/>
    </row>
    <row r="36" spans="1:8" ht="15.75" customHeight="1" thickBot="1" x14ac:dyDescent="0.25">
      <c r="A36" s="214" t="s">
        <v>116</v>
      </c>
      <c r="B36" s="214"/>
      <c r="C36" s="59"/>
      <c r="D36" s="60"/>
      <c r="E36" s="60"/>
      <c r="F36" s="60"/>
      <c r="G36" s="61"/>
      <c r="H36" s="61"/>
    </row>
    <row r="37" spans="1:8" s="18" customFormat="1" ht="15.75" customHeight="1" x14ac:dyDescent="0.2">
      <c r="A37" s="215" t="s">
        <v>0</v>
      </c>
      <c r="B37" s="217" t="s">
        <v>1</v>
      </c>
      <c r="C37" s="219" t="s">
        <v>3</v>
      </c>
      <c r="D37" s="221" t="s">
        <v>4</v>
      </c>
      <c r="E37" s="222"/>
      <c r="F37" s="223"/>
      <c r="G37" s="224" t="s">
        <v>5</v>
      </c>
      <c r="H37" s="226" t="s">
        <v>2</v>
      </c>
    </row>
    <row r="38" spans="1:8" s="18" customFormat="1" ht="13.5" thickBot="1" x14ac:dyDescent="0.25">
      <c r="A38" s="216"/>
      <c r="B38" s="218"/>
      <c r="C38" s="220"/>
      <c r="D38" s="62" t="s">
        <v>6</v>
      </c>
      <c r="E38" s="62" t="s">
        <v>7</v>
      </c>
      <c r="F38" s="62" t="s">
        <v>8</v>
      </c>
      <c r="G38" s="225"/>
      <c r="H38" s="227"/>
    </row>
    <row r="39" spans="1:8" s="18" customFormat="1" x14ac:dyDescent="0.2">
      <c r="A39" s="231" t="s">
        <v>9</v>
      </c>
      <c r="B39" s="232"/>
      <c r="C39" s="232"/>
      <c r="D39" s="232"/>
      <c r="E39" s="232"/>
      <c r="F39" s="232"/>
      <c r="G39" s="232"/>
      <c r="H39" s="233"/>
    </row>
    <row r="40" spans="1:8" s="18" customFormat="1" x14ac:dyDescent="0.2">
      <c r="A40" s="185"/>
      <c r="B40" s="63" t="s">
        <v>148</v>
      </c>
      <c r="C40" s="64">
        <v>60</v>
      </c>
      <c r="D40" s="65">
        <v>0.66</v>
      </c>
      <c r="E40" s="65">
        <v>0.12</v>
      </c>
      <c r="F40" s="65">
        <v>2.2799999999999998</v>
      </c>
      <c r="G40" s="66">
        <v>14.4</v>
      </c>
      <c r="H40" s="67">
        <v>106</v>
      </c>
    </row>
    <row r="41" spans="1:8" x14ac:dyDescent="0.2">
      <c r="A41" s="229" t="s">
        <v>10</v>
      </c>
      <c r="B41" s="63" t="s">
        <v>26</v>
      </c>
      <c r="C41" s="66">
        <v>90</v>
      </c>
      <c r="D41" s="65">
        <v>10.4</v>
      </c>
      <c r="E41" s="65">
        <v>22.6</v>
      </c>
      <c r="F41" s="65">
        <v>4.2</v>
      </c>
      <c r="G41" s="66">
        <v>263.7</v>
      </c>
      <c r="H41" s="68" t="s">
        <v>25</v>
      </c>
    </row>
    <row r="42" spans="1:8" x14ac:dyDescent="0.2">
      <c r="A42" s="229"/>
      <c r="B42" s="63" t="s">
        <v>28</v>
      </c>
      <c r="C42" s="66">
        <v>150</v>
      </c>
      <c r="D42" s="65">
        <v>4.16</v>
      </c>
      <c r="E42" s="65">
        <v>0.67</v>
      </c>
      <c r="F42" s="65">
        <v>29.04</v>
      </c>
      <c r="G42" s="66">
        <v>144.9</v>
      </c>
      <c r="H42" s="68" t="s">
        <v>27</v>
      </c>
    </row>
    <row r="43" spans="1:8" x14ac:dyDescent="0.2">
      <c r="A43" s="229"/>
      <c r="B43" s="63" t="s">
        <v>22</v>
      </c>
      <c r="C43" s="64">
        <v>40</v>
      </c>
      <c r="D43" s="65">
        <v>1.52</v>
      </c>
      <c r="E43" s="65">
        <v>0.32</v>
      </c>
      <c r="F43" s="65">
        <v>19.68</v>
      </c>
      <c r="G43" s="66">
        <v>94</v>
      </c>
      <c r="H43" s="68" t="s">
        <v>21</v>
      </c>
    </row>
    <row r="44" spans="1:8" x14ac:dyDescent="0.2">
      <c r="A44" s="229"/>
      <c r="B44" s="85" t="s">
        <v>20</v>
      </c>
      <c r="C44" s="64">
        <v>20</v>
      </c>
      <c r="D44" s="65">
        <v>1.32</v>
      </c>
      <c r="E44" s="65">
        <v>0.24</v>
      </c>
      <c r="F44" s="65">
        <v>6.68</v>
      </c>
      <c r="G44" s="66">
        <v>34.799999999999997</v>
      </c>
      <c r="H44" s="68" t="s">
        <v>19</v>
      </c>
    </row>
    <row r="45" spans="1:8" x14ac:dyDescent="0.2">
      <c r="A45" s="230"/>
      <c r="B45" s="186" t="s">
        <v>18</v>
      </c>
      <c r="C45" s="187">
        <v>200</v>
      </c>
      <c r="D45" s="99">
        <v>0.1</v>
      </c>
      <c r="E45" s="99">
        <v>0</v>
      </c>
      <c r="F45" s="99">
        <v>15</v>
      </c>
      <c r="G45" s="100">
        <v>60</v>
      </c>
      <c r="H45" s="64">
        <v>493</v>
      </c>
    </row>
    <row r="46" spans="1:8" ht="13.5" thickBot="1" x14ac:dyDescent="0.25">
      <c r="A46" s="69" t="s">
        <v>23</v>
      </c>
      <c r="B46" s="74"/>
      <c r="C46" s="71">
        <f>SUM(C40:C45)</f>
        <v>560</v>
      </c>
      <c r="D46" s="72">
        <f>SUM(D40:D45)</f>
        <v>18.160000000000004</v>
      </c>
      <c r="E46" s="72">
        <f>SUM(E40:E45)</f>
        <v>23.950000000000003</v>
      </c>
      <c r="F46" s="72">
        <f>SUM(F40:F45)</f>
        <v>76.88</v>
      </c>
      <c r="G46" s="71">
        <f>SUM(G40:G45)</f>
        <v>611.79999999999995</v>
      </c>
      <c r="H46" s="188"/>
    </row>
    <row r="47" spans="1:8" s="18" customFormat="1" x14ac:dyDescent="0.2">
      <c r="A47" s="245" t="s">
        <v>31</v>
      </c>
      <c r="B47" s="253"/>
      <c r="C47" s="253"/>
      <c r="D47" s="253"/>
      <c r="E47" s="253"/>
      <c r="F47" s="253"/>
      <c r="G47" s="253"/>
      <c r="H47" s="254"/>
    </row>
    <row r="48" spans="1:8" s="18" customFormat="1" ht="15.75" customHeight="1" x14ac:dyDescent="0.2">
      <c r="A48" s="228" t="s">
        <v>10</v>
      </c>
      <c r="B48" s="63" t="s">
        <v>149</v>
      </c>
      <c r="C48" s="64">
        <v>60</v>
      </c>
      <c r="D48" s="65">
        <v>0.48</v>
      </c>
      <c r="E48" s="65">
        <v>0.06</v>
      </c>
      <c r="F48" s="65">
        <v>1.5</v>
      </c>
      <c r="G48" s="66">
        <v>8.4</v>
      </c>
      <c r="H48" s="67">
        <v>107</v>
      </c>
    </row>
    <row r="49" spans="1:8" x14ac:dyDescent="0.2">
      <c r="A49" s="229"/>
      <c r="B49" s="63" t="s">
        <v>42</v>
      </c>
      <c r="C49" s="64">
        <v>100</v>
      </c>
      <c r="D49" s="65">
        <v>13.37</v>
      </c>
      <c r="E49" s="65">
        <v>10.130000000000001</v>
      </c>
      <c r="F49" s="65">
        <v>15.28</v>
      </c>
      <c r="G49" s="66">
        <v>164.6</v>
      </c>
      <c r="H49" s="68" t="s">
        <v>41</v>
      </c>
    </row>
    <row r="50" spans="1:8" x14ac:dyDescent="0.2">
      <c r="A50" s="229"/>
      <c r="B50" s="63" t="s">
        <v>44</v>
      </c>
      <c r="C50" s="64">
        <v>150</v>
      </c>
      <c r="D50" s="65">
        <v>2.2000000000000002</v>
      </c>
      <c r="E50" s="65">
        <v>3.13</v>
      </c>
      <c r="F50" s="65">
        <v>8.67</v>
      </c>
      <c r="G50" s="66">
        <v>149.66999999999999</v>
      </c>
      <c r="H50" s="68" t="s">
        <v>43</v>
      </c>
    </row>
    <row r="51" spans="1:8" x14ac:dyDescent="0.2">
      <c r="A51" s="229"/>
      <c r="B51" s="63" t="s">
        <v>22</v>
      </c>
      <c r="C51" s="64">
        <v>40</v>
      </c>
      <c r="D51" s="65">
        <v>1.52</v>
      </c>
      <c r="E51" s="65">
        <v>0.32</v>
      </c>
      <c r="F51" s="65">
        <v>19.68</v>
      </c>
      <c r="G51" s="66">
        <v>94</v>
      </c>
      <c r="H51" s="68" t="s">
        <v>21</v>
      </c>
    </row>
    <row r="52" spans="1:8" x14ac:dyDescent="0.2">
      <c r="A52" s="229"/>
      <c r="B52" s="85" t="s">
        <v>20</v>
      </c>
      <c r="C52" s="64">
        <v>20</v>
      </c>
      <c r="D52" s="65">
        <v>1.32</v>
      </c>
      <c r="E52" s="65">
        <v>0.24</v>
      </c>
      <c r="F52" s="65">
        <v>6.68</v>
      </c>
      <c r="G52" s="66">
        <v>34.799999999999997</v>
      </c>
      <c r="H52" s="68" t="s">
        <v>19</v>
      </c>
    </row>
    <row r="53" spans="1:8" x14ac:dyDescent="0.2">
      <c r="A53" s="230"/>
      <c r="B53" s="63" t="s">
        <v>105</v>
      </c>
      <c r="C53" s="64">
        <v>200</v>
      </c>
      <c r="D53" s="65">
        <v>0.4</v>
      </c>
      <c r="E53" s="65">
        <v>0</v>
      </c>
      <c r="F53" s="65">
        <v>20</v>
      </c>
      <c r="G53" s="66">
        <v>80</v>
      </c>
      <c r="H53" s="68" t="s">
        <v>45</v>
      </c>
    </row>
    <row r="54" spans="1:8" s="18" customFormat="1" ht="13.5" thickBot="1" x14ac:dyDescent="0.25">
      <c r="A54" s="69" t="s">
        <v>23</v>
      </c>
      <c r="B54" s="74"/>
      <c r="C54" s="71">
        <f>SUM(C48:C53)</f>
        <v>570</v>
      </c>
      <c r="D54" s="72">
        <f>SUM(D48:D53)</f>
        <v>19.29</v>
      </c>
      <c r="E54" s="72">
        <f>SUM(E48:E53)</f>
        <v>13.88</v>
      </c>
      <c r="F54" s="72">
        <f>SUM(F48:F53)</f>
        <v>71.81</v>
      </c>
      <c r="G54" s="71">
        <f>SUM(G48:G53)</f>
        <v>531.47</v>
      </c>
      <c r="H54" s="188"/>
    </row>
    <row r="55" spans="1:8" s="18" customFormat="1" x14ac:dyDescent="0.2">
      <c r="A55" s="245" t="s">
        <v>47</v>
      </c>
      <c r="B55" s="253"/>
      <c r="C55" s="253"/>
      <c r="D55" s="253"/>
      <c r="E55" s="253"/>
      <c r="F55" s="253"/>
      <c r="G55" s="253"/>
      <c r="H55" s="254"/>
    </row>
    <row r="56" spans="1:8" x14ac:dyDescent="0.2">
      <c r="A56" s="228" t="s">
        <v>10</v>
      </c>
      <c r="B56" s="63" t="s">
        <v>61</v>
      </c>
      <c r="C56" s="64">
        <v>100</v>
      </c>
      <c r="D56" s="65">
        <v>0.8</v>
      </c>
      <c r="E56" s="65">
        <v>0.2</v>
      </c>
      <c r="F56" s="65">
        <v>7.5</v>
      </c>
      <c r="G56" s="66">
        <v>38</v>
      </c>
      <c r="H56" s="68" t="s">
        <v>60</v>
      </c>
    </row>
    <row r="57" spans="1:8" x14ac:dyDescent="0.2">
      <c r="A57" s="229"/>
      <c r="B57" s="63" t="s">
        <v>102</v>
      </c>
      <c r="C57" s="64">
        <v>90</v>
      </c>
      <c r="D57" s="65">
        <v>13.5</v>
      </c>
      <c r="E57" s="65">
        <v>9.64</v>
      </c>
      <c r="F57" s="65">
        <v>8.36</v>
      </c>
      <c r="G57" s="66">
        <v>169.71</v>
      </c>
      <c r="H57" s="68" t="s">
        <v>106</v>
      </c>
    </row>
    <row r="58" spans="1:8" x14ac:dyDescent="0.2">
      <c r="A58" s="229"/>
      <c r="B58" s="63" t="s">
        <v>54</v>
      </c>
      <c r="C58" s="64">
        <v>150</v>
      </c>
      <c r="D58" s="65">
        <v>4.8</v>
      </c>
      <c r="E58" s="65">
        <v>8.5500000000000007</v>
      </c>
      <c r="F58" s="65">
        <v>26.82</v>
      </c>
      <c r="G58" s="66">
        <v>203.4</v>
      </c>
      <c r="H58" s="68" t="s">
        <v>53</v>
      </c>
    </row>
    <row r="59" spans="1:8" x14ac:dyDescent="0.2">
      <c r="A59" s="229"/>
      <c r="B59" s="63" t="s">
        <v>98</v>
      </c>
      <c r="C59" s="64">
        <v>200</v>
      </c>
      <c r="D59" s="65">
        <v>0.3</v>
      </c>
      <c r="E59" s="65">
        <v>0.2</v>
      </c>
      <c r="F59" s="65">
        <v>25.1</v>
      </c>
      <c r="G59" s="66">
        <v>103</v>
      </c>
      <c r="H59" s="68">
        <v>509</v>
      </c>
    </row>
    <row r="60" spans="1:8" x14ac:dyDescent="0.2">
      <c r="A60" s="229"/>
      <c r="B60" s="63" t="s">
        <v>22</v>
      </c>
      <c r="C60" s="64">
        <v>20</v>
      </c>
      <c r="D60" s="65">
        <v>0.78</v>
      </c>
      <c r="E60" s="65">
        <v>0.16</v>
      </c>
      <c r="F60" s="65">
        <v>0.84</v>
      </c>
      <c r="G60" s="66">
        <v>47</v>
      </c>
      <c r="H60" s="68">
        <v>108</v>
      </c>
    </row>
    <row r="61" spans="1:8" x14ac:dyDescent="0.2">
      <c r="A61" s="229"/>
      <c r="B61" s="63" t="s">
        <v>20</v>
      </c>
      <c r="C61" s="64">
        <v>20</v>
      </c>
      <c r="D61" s="65">
        <v>1.32</v>
      </c>
      <c r="E61" s="65">
        <v>0.24</v>
      </c>
      <c r="F61" s="65">
        <v>6.68</v>
      </c>
      <c r="G61" s="66">
        <v>34.799999999999997</v>
      </c>
      <c r="H61" s="68" t="s">
        <v>19</v>
      </c>
    </row>
    <row r="62" spans="1:8" s="18" customFormat="1" ht="13.5" thickBot="1" x14ac:dyDescent="0.25">
      <c r="A62" s="69" t="s">
        <v>23</v>
      </c>
      <c r="B62" s="74"/>
      <c r="C62" s="71">
        <f>SUM(C56:C61)</f>
        <v>580</v>
      </c>
      <c r="D62" s="71">
        <f>SUM(D56:D61)</f>
        <v>21.500000000000004</v>
      </c>
      <c r="E62" s="71">
        <f>SUM(E56:E61)</f>
        <v>18.989999999999998</v>
      </c>
      <c r="F62" s="71">
        <f>SUM(F56:F61)</f>
        <v>75.300000000000011</v>
      </c>
      <c r="G62" s="71">
        <f>SUM(G56:G61)</f>
        <v>595.91</v>
      </c>
      <c r="H62" s="189"/>
    </row>
    <row r="63" spans="1:8" x14ac:dyDescent="0.2">
      <c r="A63" s="245" t="s">
        <v>55</v>
      </c>
      <c r="B63" s="253"/>
      <c r="C63" s="253"/>
      <c r="D63" s="253"/>
      <c r="E63" s="253"/>
      <c r="F63" s="253"/>
      <c r="G63" s="253"/>
      <c r="H63" s="254"/>
    </row>
    <row r="64" spans="1:8" x14ac:dyDescent="0.2">
      <c r="A64" s="228" t="s">
        <v>10</v>
      </c>
      <c r="B64" s="63" t="s">
        <v>90</v>
      </c>
      <c r="C64" s="64">
        <v>60</v>
      </c>
      <c r="D64" s="65">
        <v>0.9</v>
      </c>
      <c r="E64" s="65">
        <v>3.3</v>
      </c>
      <c r="F64" s="65">
        <v>5.04</v>
      </c>
      <c r="G64" s="66">
        <v>53.4</v>
      </c>
      <c r="H64" s="68">
        <v>50</v>
      </c>
    </row>
    <row r="65" spans="1:8" x14ac:dyDescent="0.2">
      <c r="A65" s="229"/>
      <c r="B65" s="63" t="s">
        <v>121</v>
      </c>
      <c r="C65" s="66">
        <v>200</v>
      </c>
      <c r="D65" s="65">
        <v>13.1</v>
      </c>
      <c r="E65" s="65">
        <v>14.05</v>
      </c>
      <c r="F65" s="65">
        <v>30.2</v>
      </c>
      <c r="G65" s="66">
        <v>299</v>
      </c>
      <c r="H65" s="68">
        <v>370</v>
      </c>
    </row>
    <row r="66" spans="1:8" x14ac:dyDescent="0.2">
      <c r="A66" s="229"/>
      <c r="B66" s="63" t="s">
        <v>22</v>
      </c>
      <c r="C66" s="64">
        <v>40</v>
      </c>
      <c r="D66" s="65">
        <v>3.04</v>
      </c>
      <c r="E66" s="65">
        <v>0.32</v>
      </c>
      <c r="F66" s="65">
        <v>19.68</v>
      </c>
      <c r="G66" s="66">
        <v>94</v>
      </c>
      <c r="H66" s="68" t="s">
        <v>21</v>
      </c>
    </row>
    <row r="67" spans="1:8" x14ac:dyDescent="0.2">
      <c r="A67" s="229"/>
      <c r="B67" s="63" t="s">
        <v>20</v>
      </c>
      <c r="C67" s="64">
        <v>40</v>
      </c>
      <c r="D67" s="65">
        <v>2.64</v>
      </c>
      <c r="E67" s="65">
        <v>0.48</v>
      </c>
      <c r="F67" s="65">
        <v>13.36</v>
      </c>
      <c r="G67" s="66">
        <v>69.599999999999994</v>
      </c>
      <c r="H67" s="68" t="s">
        <v>19</v>
      </c>
    </row>
    <row r="68" spans="1:8" x14ac:dyDescent="0.2">
      <c r="A68" s="229"/>
      <c r="B68" s="63" t="s">
        <v>103</v>
      </c>
      <c r="C68" s="64">
        <v>200</v>
      </c>
      <c r="D68" s="65">
        <v>0</v>
      </c>
      <c r="E68" s="65">
        <v>0</v>
      </c>
      <c r="F68" s="65">
        <v>18.399999999999999</v>
      </c>
      <c r="G68" s="66">
        <v>74</v>
      </c>
      <c r="H68" s="68" t="s">
        <v>50</v>
      </c>
    </row>
    <row r="69" spans="1:8" ht="13.5" thickBot="1" x14ac:dyDescent="0.25">
      <c r="A69" s="69" t="s">
        <v>23</v>
      </c>
      <c r="B69" s="74"/>
      <c r="C69" s="71">
        <f>SUM(C64:C68)</f>
        <v>540</v>
      </c>
      <c r="D69" s="72">
        <f>SUM(D64:D68)</f>
        <v>19.68</v>
      </c>
      <c r="E69" s="72">
        <f>SUM(E64:E68)</f>
        <v>18.150000000000002</v>
      </c>
      <c r="F69" s="72">
        <f>SUM(F64:F68)</f>
        <v>86.68</v>
      </c>
      <c r="G69" s="72">
        <f>SUM(G64:G68)</f>
        <v>590</v>
      </c>
      <c r="H69" s="189"/>
    </row>
    <row r="70" spans="1:8" s="18" customFormat="1" x14ac:dyDescent="0.2">
      <c r="A70" s="245" t="s">
        <v>59</v>
      </c>
      <c r="B70" s="253"/>
      <c r="C70" s="253"/>
      <c r="D70" s="253"/>
      <c r="E70" s="253"/>
      <c r="F70" s="253"/>
      <c r="G70" s="253"/>
      <c r="H70" s="254"/>
    </row>
    <row r="71" spans="1:8" s="18" customFormat="1" x14ac:dyDescent="0.2">
      <c r="A71" s="228" t="s">
        <v>24</v>
      </c>
      <c r="B71" s="63" t="s">
        <v>149</v>
      </c>
      <c r="C71" s="64">
        <v>60</v>
      </c>
      <c r="D71" s="65">
        <v>0.48</v>
      </c>
      <c r="E71" s="65">
        <v>0.06</v>
      </c>
      <c r="F71" s="65">
        <v>1.5</v>
      </c>
      <c r="G71" s="66">
        <v>8.4</v>
      </c>
      <c r="H71" s="67">
        <v>107</v>
      </c>
    </row>
    <row r="72" spans="1:8" x14ac:dyDescent="0.2">
      <c r="A72" s="229"/>
      <c r="B72" s="85" t="s">
        <v>123</v>
      </c>
      <c r="C72" s="64">
        <v>90</v>
      </c>
      <c r="D72" s="65">
        <v>12.04</v>
      </c>
      <c r="E72" s="65">
        <v>10.75</v>
      </c>
      <c r="F72" s="65">
        <v>15.97</v>
      </c>
      <c r="G72" s="66">
        <v>257.39999999999998</v>
      </c>
      <c r="H72" s="68" t="s">
        <v>65</v>
      </c>
    </row>
    <row r="73" spans="1:8" x14ac:dyDescent="0.2">
      <c r="A73" s="229"/>
      <c r="B73" s="85" t="s">
        <v>88</v>
      </c>
      <c r="C73" s="64">
        <v>150</v>
      </c>
      <c r="D73" s="65">
        <v>3</v>
      </c>
      <c r="E73" s="65">
        <v>8.02</v>
      </c>
      <c r="F73" s="65">
        <v>14.75</v>
      </c>
      <c r="G73" s="66">
        <v>135</v>
      </c>
      <c r="H73" s="68" t="s">
        <v>124</v>
      </c>
    </row>
    <row r="74" spans="1:8" x14ac:dyDescent="0.2">
      <c r="A74" s="229"/>
      <c r="B74" s="63" t="s">
        <v>22</v>
      </c>
      <c r="C74" s="64">
        <v>20</v>
      </c>
      <c r="D74" s="65">
        <v>1.52</v>
      </c>
      <c r="E74" s="65">
        <v>0.16</v>
      </c>
      <c r="F74" s="65">
        <v>9.84</v>
      </c>
      <c r="G74" s="66">
        <v>47</v>
      </c>
      <c r="H74" s="68" t="s">
        <v>21</v>
      </c>
    </row>
    <row r="75" spans="1:8" x14ac:dyDescent="0.2">
      <c r="A75" s="229"/>
      <c r="B75" s="85" t="s">
        <v>20</v>
      </c>
      <c r="C75" s="64">
        <v>20</v>
      </c>
      <c r="D75" s="65">
        <v>1.32</v>
      </c>
      <c r="E75" s="65">
        <v>0.24</v>
      </c>
      <c r="F75" s="65">
        <v>6.68</v>
      </c>
      <c r="G75" s="66">
        <v>34.799999999999997</v>
      </c>
      <c r="H75" s="68" t="s">
        <v>19</v>
      </c>
    </row>
    <row r="76" spans="1:8" x14ac:dyDescent="0.2">
      <c r="A76" s="230"/>
      <c r="B76" s="85" t="s">
        <v>64</v>
      </c>
      <c r="C76" s="64">
        <v>200</v>
      </c>
      <c r="D76" s="65">
        <v>0.1</v>
      </c>
      <c r="E76" s="65">
        <v>0</v>
      </c>
      <c r="F76" s="65">
        <v>15.2</v>
      </c>
      <c r="G76" s="66">
        <v>61</v>
      </c>
      <c r="H76" s="68" t="s">
        <v>45</v>
      </c>
    </row>
    <row r="77" spans="1:8" s="18" customFormat="1" x14ac:dyDescent="0.2">
      <c r="A77" s="69" t="s">
        <v>23</v>
      </c>
      <c r="B77" s="92"/>
      <c r="C77" s="71">
        <f>SUM(C71:C76)</f>
        <v>540</v>
      </c>
      <c r="D77" s="71">
        <f>SUM(D71:D76)</f>
        <v>18.46</v>
      </c>
      <c r="E77" s="71">
        <f>SUM(E71:E76)</f>
        <v>19.229999999999997</v>
      </c>
      <c r="F77" s="71">
        <f>SUM(F71:F76)</f>
        <v>63.94</v>
      </c>
      <c r="G77" s="71">
        <f>SUM(G71:G76)</f>
        <v>543.59999999999991</v>
      </c>
      <c r="H77" s="188"/>
    </row>
    <row r="78" spans="1:8" s="18" customFormat="1" ht="13.5" thickBot="1" x14ac:dyDescent="0.25">
      <c r="A78" s="198"/>
      <c r="B78" s="199"/>
      <c r="C78" s="200"/>
      <c r="D78" s="200"/>
      <c r="E78" s="200"/>
      <c r="F78" s="200"/>
      <c r="G78" s="200"/>
      <c r="H78" s="201"/>
    </row>
    <row r="79" spans="1:8" s="18" customFormat="1" x14ac:dyDescent="0.2">
      <c r="A79" s="245" t="s">
        <v>66</v>
      </c>
      <c r="B79" s="253"/>
      <c r="C79" s="253"/>
      <c r="D79" s="253"/>
      <c r="E79" s="253"/>
      <c r="F79" s="253"/>
      <c r="G79" s="253"/>
      <c r="H79" s="254"/>
    </row>
    <row r="80" spans="1:8" x14ac:dyDescent="0.2">
      <c r="A80" s="228" t="s">
        <v>10</v>
      </c>
      <c r="B80" s="63" t="s">
        <v>148</v>
      </c>
      <c r="C80" s="64">
        <v>60</v>
      </c>
      <c r="D80" s="65">
        <v>0.66</v>
      </c>
      <c r="E80" s="65">
        <v>0.12</v>
      </c>
      <c r="F80" s="65">
        <v>2.2799999999999998</v>
      </c>
      <c r="G80" s="66">
        <v>14.4</v>
      </c>
      <c r="H80" s="67">
        <v>106</v>
      </c>
    </row>
    <row r="81" spans="1:8" x14ac:dyDescent="0.2">
      <c r="A81" s="229"/>
      <c r="B81" s="85" t="s">
        <v>73</v>
      </c>
      <c r="C81" s="66">
        <v>100</v>
      </c>
      <c r="D81" s="65">
        <v>9.25</v>
      </c>
      <c r="E81" s="65">
        <v>11.25</v>
      </c>
      <c r="F81" s="65">
        <v>3.42</v>
      </c>
      <c r="G81" s="66">
        <v>160</v>
      </c>
      <c r="H81" s="68" t="s">
        <v>72</v>
      </c>
    </row>
    <row r="82" spans="1:8" x14ac:dyDescent="0.2">
      <c r="A82" s="229"/>
      <c r="B82" s="85" t="s">
        <v>125</v>
      </c>
      <c r="C82" s="66">
        <v>150</v>
      </c>
      <c r="D82" s="65">
        <v>5.55</v>
      </c>
      <c r="E82" s="65">
        <v>6.85</v>
      </c>
      <c r="F82" s="65">
        <v>37.08</v>
      </c>
      <c r="G82" s="66">
        <v>250.05</v>
      </c>
      <c r="H82" s="68" t="s">
        <v>71</v>
      </c>
    </row>
    <row r="83" spans="1:8" x14ac:dyDescent="0.2">
      <c r="A83" s="229"/>
      <c r="B83" s="63" t="s">
        <v>18</v>
      </c>
      <c r="C83" s="64">
        <v>200</v>
      </c>
      <c r="D83" s="65">
        <v>0.2</v>
      </c>
      <c r="E83" s="65">
        <v>0</v>
      </c>
      <c r="F83" s="65">
        <v>15.02</v>
      </c>
      <c r="G83" s="66">
        <v>58.76</v>
      </c>
      <c r="H83" s="68" t="s">
        <v>17</v>
      </c>
    </row>
    <row r="84" spans="1:8" x14ac:dyDescent="0.2">
      <c r="A84" s="229"/>
      <c r="B84" s="85" t="s">
        <v>22</v>
      </c>
      <c r="C84" s="64">
        <v>40</v>
      </c>
      <c r="D84" s="65">
        <v>3.04</v>
      </c>
      <c r="E84" s="65">
        <v>0.32</v>
      </c>
      <c r="F84" s="65">
        <v>19.68</v>
      </c>
      <c r="G84" s="66">
        <v>94</v>
      </c>
      <c r="H84" s="68" t="s">
        <v>21</v>
      </c>
    </row>
    <row r="85" spans="1:8" x14ac:dyDescent="0.2">
      <c r="A85" s="230"/>
      <c r="B85" s="85" t="s">
        <v>20</v>
      </c>
      <c r="C85" s="64">
        <v>20</v>
      </c>
      <c r="D85" s="65">
        <v>1.32</v>
      </c>
      <c r="E85" s="65">
        <v>0.24</v>
      </c>
      <c r="F85" s="65">
        <v>6.68</v>
      </c>
      <c r="G85" s="66">
        <v>34.799999999999997</v>
      </c>
      <c r="H85" s="68" t="s">
        <v>19</v>
      </c>
    </row>
    <row r="86" spans="1:8" s="18" customFormat="1" ht="13.5" thickBot="1" x14ac:dyDescent="0.25">
      <c r="A86" s="69" t="s">
        <v>23</v>
      </c>
      <c r="B86" s="74"/>
      <c r="C86" s="71">
        <f>SUM(C80:C85)</f>
        <v>570</v>
      </c>
      <c r="D86" s="71">
        <f>SUM(D80:D85)</f>
        <v>20.02</v>
      </c>
      <c r="E86" s="71">
        <f>SUM(E80:E85)</f>
        <v>18.779999999999998</v>
      </c>
      <c r="F86" s="71">
        <f>SUM(F80:F85)</f>
        <v>84.16</v>
      </c>
      <c r="G86" s="71">
        <f>SUM(G80:G85)</f>
        <v>612.01</v>
      </c>
      <c r="H86" s="188"/>
    </row>
    <row r="87" spans="1:8" s="18" customFormat="1" x14ac:dyDescent="0.2">
      <c r="A87" s="245" t="s">
        <v>74</v>
      </c>
      <c r="B87" s="253"/>
      <c r="C87" s="253"/>
      <c r="D87" s="253"/>
      <c r="E87" s="253"/>
      <c r="F87" s="253"/>
      <c r="G87" s="253"/>
      <c r="H87" s="254"/>
    </row>
    <row r="88" spans="1:8" x14ac:dyDescent="0.2">
      <c r="A88" s="228" t="s">
        <v>10</v>
      </c>
      <c r="B88" s="63" t="s">
        <v>149</v>
      </c>
      <c r="C88" s="64">
        <v>60</v>
      </c>
      <c r="D88" s="65">
        <v>0.48</v>
      </c>
      <c r="E88" s="65">
        <v>0.06</v>
      </c>
      <c r="F88" s="65">
        <v>1.5</v>
      </c>
      <c r="G88" s="66">
        <v>8.4</v>
      </c>
      <c r="H88" s="67">
        <v>107</v>
      </c>
    </row>
    <row r="89" spans="1:8" x14ac:dyDescent="0.2">
      <c r="A89" s="229"/>
      <c r="B89" s="85" t="s">
        <v>118</v>
      </c>
      <c r="C89" s="64">
        <v>200</v>
      </c>
      <c r="D89" s="65">
        <v>23.64</v>
      </c>
      <c r="E89" s="65">
        <v>21.1</v>
      </c>
      <c r="F89" s="65">
        <v>15.1</v>
      </c>
      <c r="G89" s="66">
        <v>344.54</v>
      </c>
      <c r="H89" s="68" t="s">
        <v>119</v>
      </c>
    </row>
    <row r="90" spans="1:8" x14ac:dyDescent="0.2">
      <c r="A90" s="229"/>
      <c r="B90" s="85" t="s">
        <v>22</v>
      </c>
      <c r="C90" s="64">
        <v>40</v>
      </c>
      <c r="D90" s="65">
        <v>3.04</v>
      </c>
      <c r="E90" s="65">
        <v>0.32</v>
      </c>
      <c r="F90" s="65">
        <v>19.68</v>
      </c>
      <c r="G90" s="66">
        <v>94</v>
      </c>
      <c r="H90" s="68" t="s">
        <v>21</v>
      </c>
    </row>
    <row r="91" spans="1:8" x14ac:dyDescent="0.2">
      <c r="A91" s="229"/>
      <c r="B91" s="85" t="s">
        <v>20</v>
      </c>
      <c r="C91" s="64">
        <v>20</v>
      </c>
      <c r="D91" s="65">
        <v>1.32</v>
      </c>
      <c r="E91" s="65">
        <v>0.24</v>
      </c>
      <c r="F91" s="65">
        <v>6.68</v>
      </c>
      <c r="G91" s="66">
        <v>34.799999999999997</v>
      </c>
      <c r="H91" s="68" t="s">
        <v>19</v>
      </c>
    </row>
    <row r="92" spans="1:8" x14ac:dyDescent="0.2">
      <c r="A92" s="229"/>
      <c r="B92" s="85" t="s">
        <v>105</v>
      </c>
      <c r="C92" s="64">
        <v>200</v>
      </c>
      <c r="D92" s="65">
        <v>0.4</v>
      </c>
      <c r="E92" s="65">
        <v>0</v>
      </c>
      <c r="F92" s="65">
        <v>20</v>
      </c>
      <c r="G92" s="66">
        <v>80</v>
      </c>
      <c r="H92" s="68" t="s">
        <v>36</v>
      </c>
    </row>
    <row r="93" spans="1:8" s="18" customFormat="1" ht="13.5" thickBot="1" x14ac:dyDescent="0.25">
      <c r="A93" s="69" t="s">
        <v>23</v>
      </c>
      <c r="B93" s="74"/>
      <c r="C93" s="71">
        <f>SUM(C88:C92)</f>
        <v>520</v>
      </c>
      <c r="D93" s="71">
        <f>SUM(D88:D92)</f>
        <v>28.88</v>
      </c>
      <c r="E93" s="71">
        <f>SUM(E88:E92)</f>
        <v>21.72</v>
      </c>
      <c r="F93" s="71">
        <f>SUM(F88:F92)</f>
        <v>62.96</v>
      </c>
      <c r="G93" s="71">
        <f>SUM(G88:G92)</f>
        <v>561.74</v>
      </c>
      <c r="H93" s="189"/>
    </row>
    <row r="94" spans="1:8" s="18" customFormat="1" x14ac:dyDescent="0.2">
      <c r="A94" s="245" t="s">
        <v>77</v>
      </c>
      <c r="B94" s="253"/>
      <c r="C94" s="253"/>
      <c r="D94" s="253"/>
      <c r="E94" s="253"/>
      <c r="F94" s="253"/>
      <c r="G94" s="253"/>
      <c r="H94" s="254"/>
    </row>
    <row r="95" spans="1:8" x14ac:dyDescent="0.2">
      <c r="A95" s="228" t="s">
        <v>10</v>
      </c>
      <c r="B95" s="63" t="s">
        <v>126</v>
      </c>
      <c r="C95" s="64">
        <v>60</v>
      </c>
      <c r="D95" s="65">
        <v>1.34</v>
      </c>
      <c r="E95" s="65">
        <v>3.37</v>
      </c>
      <c r="F95" s="65">
        <v>37.01</v>
      </c>
      <c r="G95" s="66">
        <v>99.74</v>
      </c>
      <c r="H95" s="68" t="s">
        <v>120</v>
      </c>
    </row>
    <row r="96" spans="1:8" x14ac:dyDescent="0.2">
      <c r="A96" s="229"/>
      <c r="B96" s="63" t="s">
        <v>79</v>
      </c>
      <c r="C96" s="66">
        <v>90</v>
      </c>
      <c r="D96" s="65">
        <v>11.22</v>
      </c>
      <c r="E96" s="65">
        <v>14.66</v>
      </c>
      <c r="F96" s="65">
        <v>0.52</v>
      </c>
      <c r="G96" s="66">
        <v>118.58</v>
      </c>
      <c r="H96" s="68" t="s">
        <v>78</v>
      </c>
    </row>
    <row r="97" spans="1:8" x14ac:dyDescent="0.2">
      <c r="A97" s="229"/>
      <c r="B97" s="63" t="s">
        <v>28</v>
      </c>
      <c r="C97" s="66">
        <v>150</v>
      </c>
      <c r="D97" s="65">
        <v>2.65</v>
      </c>
      <c r="E97" s="65">
        <v>0.67</v>
      </c>
      <c r="F97" s="65">
        <v>19.04</v>
      </c>
      <c r="G97" s="66">
        <v>144.9</v>
      </c>
      <c r="H97" s="68" t="s">
        <v>27</v>
      </c>
    </row>
    <row r="98" spans="1:8" x14ac:dyDescent="0.2">
      <c r="A98" s="229"/>
      <c r="B98" s="63" t="s">
        <v>91</v>
      </c>
      <c r="C98" s="64">
        <v>200</v>
      </c>
      <c r="D98" s="65">
        <v>1.5</v>
      </c>
      <c r="E98" s="65">
        <v>1.3</v>
      </c>
      <c r="F98" s="65">
        <v>15.9</v>
      </c>
      <c r="G98" s="66">
        <v>81</v>
      </c>
      <c r="H98" s="68" t="s">
        <v>99</v>
      </c>
    </row>
    <row r="99" spans="1:8" x14ac:dyDescent="0.2">
      <c r="A99" s="229"/>
      <c r="B99" s="63" t="s">
        <v>22</v>
      </c>
      <c r="C99" s="64">
        <v>20</v>
      </c>
      <c r="D99" s="65">
        <v>1.52</v>
      </c>
      <c r="E99" s="65">
        <v>0.16</v>
      </c>
      <c r="F99" s="65">
        <v>7.8</v>
      </c>
      <c r="G99" s="66">
        <v>47</v>
      </c>
      <c r="H99" s="68" t="s">
        <v>21</v>
      </c>
    </row>
    <row r="100" spans="1:8" x14ac:dyDescent="0.2">
      <c r="A100" s="230"/>
      <c r="B100" s="63" t="s">
        <v>20</v>
      </c>
      <c r="C100" s="66">
        <v>20</v>
      </c>
      <c r="D100" s="65">
        <v>1.98</v>
      </c>
      <c r="E100" s="65">
        <v>0.36</v>
      </c>
      <c r="F100" s="65">
        <v>10.02</v>
      </c>
      <c r="G100" s="66">
        <v>52.2</v>
      </c>
      <c r="H100" s="68" t="s">
        <v>19</v>
      </c>
    </row>
    <row r="101" spans="1:8" ht="13.5" thickBot="1" x14ac:dyDescent="0.25">
      <c r="A101" s="69" t="s">
        <v>23</v>
      </c>
      <c r="B101" s="74"/>
      <c r="C101" s="71">
        <f>SUM(C95:C100)</f>
        <v>540</v>
      </c>
      <c r="D101" s="72">
        <f>SUM(D95:D100)</f>
        <v>20.21</v>
      </c>
      <c r="E101" s="71">
        <f>SUM(E95:E100)</f>
        <v>20.520000000000003</v>
      </c>
      <c r="F101" s="72">
        <f>SUM(F95:F100)</f>
        <v>90.289999999999992</v>
      </c>
      <c r="G101" s="71">
        <f>SUM(G95:G100)</f>
        <v>543.42000000000007</v>
      </c>
      <c r="H101" s="188"/>
    </row>
    <row r="102" spans="1:8" s="18" customFormat="1" x14ac:dyDescent="0.2">
      <c r="A102" s="245" t="s">
        <v>80</v>
      </c>
      <c r="B102" s="253"/>
      <c r="C102" s="253"/>
      <c r="D102" s="253"/>
      <c r="E102" s="253"/>
      <c r="F102" s="253"/>
      <c r="G102" s="253"/>
      <c r="H102" s="254"/>
    </row>
    <row r="103" spans="1:8" s="18" customFormat="1" x14ac:dyDescent="0.2">
      <c r="A103" s="228" t="s">
        <v>10</v>
      </c>
      <c r="B103" s="63" t="s">
        <v>93</v>
      </c>
      <c r="C103" s="66">
        <v>100</v>
      </c>
      <c r="D103" s="65">
        <v>0.6</v>
      </c>
      <c r="E103" s="65">
        <v>0.6</v>
      </c>
      <c r="F103" s="65">
        <v>14.7</v>
      </c>
      <c r="G103" s="66">
        <v>70.5</v>
      </c>
      <c r="H103" s="68">
        <v>3</v>
      </c>
    </row>
    <row r="104" spans="1:8" s="18" customFormat="1" x14ac:dyDescent="0.2">
      <c r="A104" s="229"/>
      <c r="B104" s="63" t="s">
        <v>81</v>
      </c>
      <c r="C104" s="64">
        <v>150</v>
      </c>
      <c r="D104" s="65">
        <v>20.9</v>
      </c>
      <c r="E104" s="65">
        <v>16.3</v>
      </c>
      <c r="F104" s="65">
        <v>33</v>
      </c>
      <c r="G104" s="66">
        <v>362</v>
      </c>
      <c r="H104" s="68" t="s">
        <v>127</v>
      </c>
    </row>
    <row r="105" spans="1:8" x14ac:dyDescent="0.2">
      <c r="A105" s="229"/>
      <c r="B105" s="63" t="s">
        <v>83</v>
      </c>
      <c r="C105" s="64">
        <v>15</v>
      </c>
      <c r="D105" s="65">
        <v>1.08</v>
      </c>
      <c r="E105" s="65">
        <v>1.27</v>
      </c>
      <c r="F105" s="65">
        <v>8.32</v>
      </c>
      <c r="G105" s="66">
        <v>49.2</v>
      </c>
      <c r="H105" s="68" t="s">
        <v>82</v>
      </c>
    </row>
    <row r="106" spans="1:8" x14ac:dyDescent="0.2">
      <c r="A106" s="229"/>
      <c r="B106" s="63" t="s">
        <v>57</v>
      </c>
      <c r="C106" s="64">
        <v>200</v>
      </c>
      <c r="D106" s="65">
        <v>3.6</v>
      </c>
      <c r="E106" s="65">
        <v>3.3</v>
      </c>
      <c r="F106" s="65">
        <v>25</v>
      </c>
      <c r="G106" s="66">
        <v>144</v>
      </c>
      <c r="H106" s="68" t="s">
        <v>56</v>
      </c>
    </row>
    <row r="107" spans="1:8" x14ac:dyDescent="0.2">
      <c r="A107" s="229"/>
      <c r="B107" s="63" t="s">
        <v>22</v>
      </c>
      <c r="C107" s="64">
        <v>20</v>
      </c>
      <c r="D107" s="65">
        <v>1.52</v>
      </c>
      <c r="E107" s="65">
        <v>0.16</v>
      </c>
      <c r="F107" s="65">
        <v>7.8</v>
      </c>
      <c r="G107" s="66">
        <v>47</v>
      </c>
      <c r="H107" s="68" t="s">
        <v>21</v>
      </c>
    </row>
    <row r="108" spans="1:8" x14ac:dyDescent="0.2">
      <c r="A108" s="229"/>
      <c r="B108" s="63" t="s">
        <v>20</v>
      </c>
      <c r="C108" s="66">
        <v>20</v>
      </c>
      <c r="D108" s="65">
        <v>1.98</v>
      </c>
      <c r="E108" s="65">
        <v>0.36</v>
      </c>
      <c r="F108" s="65">
        <v>10.02</v>
      </c>
      <c r="G108" s="66">
        <v>52.2</v>
      </c>
      <c r="H108" s="68" t="s">
        <v>19</v>
      </c>
    </row>
    <row r="109" spans="1:8" ht="13.5" thickBot="1" x14ac:dyDescent="0.25">
      <c r="A109" s="69" t="s">
        <v>23</v>
      </c>
      <c r="B109" s="74"/>
      <c r="C109" s="71">
        <f>SUM(C103:C108)</f>
        <v>505</v>
      </c>
      <c r="D109" s="71">
        <f>SUM(D103:D108)</f>
        <v>29.68</v>
      </c>
      <c r="E109" s="71">
        <f>SUM(E103:E108)</f>
        <v>21.990000000000002</v>
      </c>
      <c r="F109" s="71">
        <f>SUM(F103:F108)</f>
        <v>98.84</v>
      </c>
      <c r="G109" s="71">
        <f>SUM(G103:G108)</f>
        <v>724.90000000000009</v>
      </c>
      <c r="H109" s="189"/>
    </row>
    <row r="110" spans="1:8" s="18" customFormat="1" x14ac:dyDescent="0.2">
      <c r="A110" s="245" t="s">
        <v>85</v>
      </c>
      <c r="B110" s="253"/>
      <c r="C110" s="253"/>
      <c r="D110" s="253"/>
      <c r="E110" s="253"/>
      <c r="F110" s="253"/>
      <c r="G110" s="253"/>
      <c r="H110" s="254"/>
    </row>
    <row r="111" spans="1:8" x14ac:dyDescent="0.2">
      <c r="A111" s="234" t="s">
        <v>10</v>
      </c>
      <c r="B111" s="63" t="s">
        <v>90</v>
      </c>
      <c r="C111" s="64">
        <v>60</v>
      </c>
      <c r="D111" s="65">
        <v>0.9</v>
      </c>
      <c r="E111" s="65">
        <v>2.2999999999999998</v>
      </c>
      <c r="F111" s="65">
        <v>4.04</v>
      </c>
      <c r="G111" s="66">
        <v>53.4</v>
      </c>
      <c r="H111" s="68">
        <v>50</v>
      </c>
    </row>
    <row r="112" spans="1:8" x14ac:dyDescent="0.2">
      <c r="A112" s="234"/>
      <c r="B112" s="63" t="s">
        <v>132</v>
      </c>
      <c r="C112" s="64">
        <v>100</v>
      </c>
      <c r="D112" s="65">
        <v>12.11</v>
      </c>
      <c r="E112" s="65">
        <v>28.03</v>
      </c>
      <c r="F112" s="65">
        <v>10.32</v>
      </c>
      <c r="G112" s="66">
        <v>342.45</v>
      </c>
      <c r="H112" s="105" t="s">
        <v>145</v>
      </c>
    </row>
    <row r="113" spans="1:8" x14ac:dyDescent="0.2">
      <c r="A113" s="234"/>
      <c r="B113" s="63" t="s">
        <v>97</v>
      </c>
      <c r="C113" s="64">
        <v>150</v>
      </c>
      <c r="D113" s="65">
        <v>3.71</v>
      </c>
      <c r="E113" s="65">
        <v>4.67</v>
      </c>
      <c r="F113" s="65">
        <v>38.42</v>
      </c>
      <c r="G113" s="66">
        <v>210.54</v>
      </c>
      <c r="H113" s="68">
        <v>415</v>
      </c>
    </row>
    <row r="114" spans="1:8" x14ac:dyDescent="0.2">
      <c r="A114" s="234"/>
      <c r="B114" s="85" t="s">
        <v>64</v>
      </c>
      <c r="C114" s="64">
        <v>200</v>
      </c>
      <c r="D114" s="65">
        <v>0.1</v>
      </c>
      <c r="E114" s="65">
        <v>0</v>
      </c>
      <c r="F114" s="65">
        <v>15.2</v>
      </c>
      <c r="G114" s="66">
        <v>61</v>
      </c>
      <c r="H114" s="68" t="s">
        <v>63</v>
      </c>
    </row>
    <row r="115" spans="1:8" x14ac:dyDescent="0.2">
      <c r="A115" s="234"/>
      <c r="B115" s="63" t="s">
        <v>22</v>
      </c>
      <c r="C115" s="64">
        <v>20</v>
      </c>
      <c r="D115" s="65">
        <v>1.52</v>
      </c>
      <c r="E115" s="65">
        <v>0.16</v>
      </c>
      <c r="F115" s="65">
        <v>7.8</v>
      </c>
      <c r="G115" s="66">
        <v>47</v>
      </c>
      <c r="H115" s="68" t="s">
        <v>21</v>
      </c>
    </row>
    <row r="116" spans="1:8" x14ac:dyDescent="0.2">
      <c r="A116" s="234"/>
      <c r="B116" s="63" t="s">
        <v>20</v>
      </c>
      <c r="C116" s="66">
        <v>20</v>
      </c>
      <c r="D116" s="65">
        <v>1.98</v>
      </c>
      <c r="E116" s="65">
        <v>0.36</v>
      </c>
      <c r="F116" s="65">
        <v>10.02</v>
      </c>
      <c r="G116" s="66">
        <v>52.2</v>
      </c>
      <c r="H116" s="68" t="s">
        <v>19</v>
      </c>
    </row>
    <row r="117" spans="1:8" ht="13.5" thickBot="1" x14ac:dyDescent="0.25">
      <c r="A117" s="69" t="s">
        <v>23</v>
      </c>
      <c r="B117" s="109"/>
      <c r="C117" s="71">
        <f>SUM(C111:C116)</f>
        <v>550</v>
      </c>
      <c r="D117" s="72">
        <f>SUM(D111:D116)</f>
        <v>20.32</v>
      </c>
      <c r="E117" s="72">
        <f>SUM(E111:E116)</f>
        <v>35.519999999999996</v>
      </c>
      <c r="F117" s="72">
        <f>SUM(F111:F116)</f>
        <v>85.8</v>
      </c>
      <c r="G117" s="72">
        <f>SUM(G111:G116)</f>
        <v>766.59</v>
      </c>
      <c r="H117" s="188"/>
    </row>
    <row r="118" spans="1:8" x14ac:dyDescent="0.2">
      <c r="A118" s="245" t="s">
        <v>129</v>
      </c>
      <c r="B118" s="246"/>
      <c r="C118" s="112">
        <f>SUM(C10+C109+C101+C93+C86+C77+C69+C62+C54+C46)</f>
        <v>4925</v>
      </c>
      <c r="D118" s="112">
        <f>SUM(D10+D109+D101+D93+D86+D77+D69+D62+D54+D46)</f>
        <v>195.88</v>
      </c>
      <c r="E118" s="112">
        <f>SUM(E10+E109+E101+E93+E86+E77+E69+E62+E54+E46)</f>
        <v>177.21000000000004</v>
      </c>
      <c r="F118" s="112">
        <f>SUM(F10+F109+F101+F93+F86+F77+F69+F62+F54+F46)</f>
        <v>710.86</v>
      </c>
      <c r="G118" s="112">
        <f>SUM(G10+G109+G101+G93+G86+G77+G69+G62+G54+G46)</f>
        <v>5314.85</v>
      </c>
      <c r="H118" s="190"/>
    </row>
    <row r="119" spans="1:8" ht="13.5" thickBot="1" x14ac:dyDescent="0.25">
      <c r="A119" s="247" t="s">
        <v>89</v>
      </c>
      <c r="B119" s="248"/>
      <c r="C119" s="86">
        <f>C118/A120</f>
        <v>492.5</v>
      </c>
      <c r="D119" s="86">
        <f>D118/A120</f>
        <v>19.588000000000001</v>
      </c>
      <c r="E119" s="86">
        <f>SUM(E118/A120)</f>
        <v>17.721000000000004</v>
      </c>
      <c r="F119" s="86">
        <f>SUM(F118/A120)</f>
        <v>71.085999999999999</v>
      </c>
      <c r="G119" s="86">
        <f>SUM(G118/A120)</f>
        <v>531.48500000000001</v>
      </c>
      <c r="H119" s="191"/>
    </row>
    <row r="120" spans="1:8" x14ac:dyDescent="0.2">
      <c r="A120" s="115">
        <v>10</v>
      </c>
      <c r="B120" s="115"/>
      <c r="C120" s="116"/>
      <c r="D120" s="117"/>
      <c r="E120" s="117"/>
      <c r="F120" s="117"/>
      <c r="G120" s="38"/>
      <c r="H120" s="192"/>
    </row>
  </sheetData>
  <mergeCells count="41">
    <mergeCell ref="A28:H28"/>
    <mergeCell ref="A16:H16"/>
    <mergeCell ref="A17:H17"/>
    <mergeCell ref="A18:H18"/>
    <mergeCell ref="A19:H19"/>
    <mergeCell ref="A2:C2"/>
    <mergeCell ref="A3:C3"/>
    <mergeCell ref="A4:C4"/>
    <mergeCell ref="A5:C5"/>
    <mergeCell ref="A14:H14"/>
    <mergeCell ref="A36:B36"/>
    <mergeCell ref="A37:A38"/>
    <mergeCell ref="B37:B38"/>
    <mergeCell ref="C37:C38"/>
    <mergeCell ref="A35:H35"/>
    <mergeCell ref="D37:F37"/>
    <mergeCell ref="A48:A53"/>
    <mergeCell ref="A55:H55"/>
    <mergeCell ref="A56:A61"/>
    <mergeCell ref="A63:H63"/>
    <mergeCell ref="A119:B119"/>
    <mergeCell ref="A103:A108"/>
    <mergeCell ref="A110:H110"/>
    <mergeCell ref="A111:A116"/>
    <mergeCell ref="A118:B118"/>
    <mergeCell ref="A15:H15"/>
    <mergeCell ref="A88:A92"/>
    <mergeCell ref="A94:H94"/>
    <mergeCell ref="A95:A100"/>
    <mergeCell ref="A102:H102"/>
    <mergeCell ref="A64:A68"/>
    <mergeCell ref="A70:H70"/>
    <mergeCell ref="A71:A76"/>
    <mergeCell ref="A79:H79"/>
    <mergeCell ref="A80:A85"/>
    <mergeCell ref="A87:H87"/>
    <mergeCell ref="H37:H38"/>
    <mergeCell ref="A39:H39"/>
    <mergeCell ref="G37:G38"/>
    <mergeCell ref="A41:A45"/>
    <mergeCell ref="A47:H47"/>
  </mergeCells>
  <pageMargins left="0" right="0" top="0" bottom="0" header="0" footer="0"/>
  <pageSetup paperSize="9" orientation="landscape" horizontalDpi="0" verticalDpi="0" r:id="rId1"/>
  <ignoredErrors>
    <ignoredError sqref="H56:H6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175"/>
  <sheetViews>
    <sheetView topLeftCell="A16" zoomScale="110" zoomScaleNormal="110" workbookViewId="0">
      <selection activeCell="B31" sqref="B31:H31"/>
    </sheetView>
  </sheetViews>
  <sheetFormatPr defaultRowHeight="15.75" x14ac:dyDescent="0.25"/>
  <cols>
    <col min="1" max="1" width="11" style="49" customWidth="1"/>
    <col min="2" max="2" width="50.42578125" style="50" customWidth="1"/>
    <col min="3" max="3" width="10.7109375" style="51" customWidth="1"/>
    <col min="4" max="6" width="10.7109375" style="52" customWidth="1"/>
    <col min="7" max="7" width="17" style="53" customWidth="1"/>
    <col min="8" max="8" width="15.5703125" style="53" customWidth="1"/>
    <col min="9" max="11" width="7.7109375" style="21" customWidth="1"/>
    <col min="12" max="16384" width="9.140625" style="21"/>
  </cols>
  <sheetData>
    <row r="1" spans="1:8" ht="12.75" x14ac:dyDescent="0.2">
      <c r="A1" s="21"/>
      <c r="B1" s="21"/>
      <c r="C1" s="21"/>
      <c r="D1" s="21"/>
      <c r="E1" s="21"/>
      <c r="F1" s="21"/>
      <c r="G1" s="21"/>
      <c r="H1" s="21"/>
    </row>
    <row r="2" spans="1:8" ht="20.25" x14ac:dyDescent="0.3">
      <c r="A2" s="210" t="s">
        <v>108</v>
      </c>
      <c r="B2" s="210"/>
      <c r="C2" s="210"/>
      <c r="D2" s="204" t="s">
        <v>104</v>
      </c>
      <c r="E2" s="204"/>
      <c r="F2" s="204" t="s">
        <v>109</v>
      </c>
      <c r="G2" s="204"/>
      <c r="H2" s="204"/>
    </row>
    <row r="3" spans="1:8" ht="20.25" x14ac:dyDescent="0.3">
      <c r="A3" s="211" t="s">
        <v>110</v>
      </c>
      <c r="B3" s="211"/>
      <c r="C3" s="211"/>
      <c r="D3" s="22"/>
      <c r="E3" s="22"/>
      <c r="F3" s="22"/>
      <c r="G3" s="23"/>
      <c r="H3" s="24" t="s">
        <v>110</v>
      </c>
    </row>
    <row r="4" spans="1:8" ht="20.25" x14ac:dyDescent="0.3">
      <c r="A4" s="211"/>
      <c r="B4" s="211"/>
      <c r="C4" s="211"/>
      <c r="D4" s="22"/>
      <c r="E4" s="22" t="s">
        <v>146</v>
      </c>
      <c r="F4" s="22"/>
      <c r="G4" s="24"/>
      <c r="H4" s="24"/>
    </row>
    <row r="5" spans="1:8" ht="20.25" x14ac:dyDescent="0.3">
      <c r="A5" s="212" t="s">
        <v>111</v>
      </c>
      <c r="B5" s="212"/>
      <c r="C5" s="212"/>
      <c r="D5" s="25"/>
      <c r="E5" s="25"/>
      <c r="F5" s="25"/>
      <c r="G5" s="23"/>
      <c r="H5" s="26" t="s">
        <v>147</v>
      </c>
    </row>
    <row r="6" spans="1:8" ht="20.25" x14ac:dyDescent="0.3">
      <c r="A6" s="27"/>
      <c r="B6" s="27"/>
      <c r="C6" s="27"/>
      <c r="D6" s="28"/>
      <c r="E6" s="26"/>
      <c r="F6" s="26"/>
      <c r="G6" s="26"/>
      <c r="H6" s="26"/>
    </row>
    <row r="7" spans="1:8" ht="20.25" x14ac:dyDescent="0.3">
      <c r="A7" s="27"/>
      <c r="B7" s="27"/>
      <c r="C7" s="27"/>
      <c r="D7" s="28"/>
      <c r="E7" s="26"/>
      <c r="F7" s="26"/>
      <c r="G7" s="26"/>
      <c r="H7" s="26"/>
    </row>
    <row r="8" spans="1:8" s="15" customFormat="1" ht="14.25" x14ac:dyDescent="0.2">
      <c r="A8" s="14"/>
      <c r="B8" s="14"/>
      <c r="C8" s="14"/>
      <c r="D8" s="14"/>
      <c r="E8" s="14"/>
      <c r="F8" s="14"/>
      <c r="G8" s="14"/>
      <c r="H8" s="14"/>
    </row>
    <row r="9" spans="1:8" s="16" customFormat="1" ht="33" customHeight="1" x14ac:dyDescent="0.25">
      <c r="A9" s="213" t="s">
        <v>140</v>
      </c>
      <c r="B9" s="213"/>
      <c r="C9" s="213"/>
      <c r="D9" s="213"/>
      <c r="E9" s="213"/>
      <c r="F9" s="213"/>
      <c r="G9" s="213"/>
      <c r="H9" s="213"/>
    </row>
    <row r="10" spans="1:8" s="17" customFormat="1" ht="18" customHeight="1" x14ac:dyDescent="0.25">
      <c r="A10" s="213" t="s">
        <v>142</v>
      </c>
      <c r="B10" s="213"/>
      <c r="C10" s="213"/>
      <c r="D10" s="213"/>
      <c r="E10" s="213"/>
      <c r="F10" s="213"/>
      <c r="G10" s="213"/>
      <c r="H10" s="213"/>
    </row>
    <row r="11" spans="1:8" ht="18" x14ac:dyDescent="0.25">
      <c r="A11" s="208"/>
      <c r="B11" s="208"/>
      <c r="C11" s="208"/>
      <c r="D11" s="208"/>
      <c r="E11" s="208"/>
      <c r="F11" s="208"/>
      <c r="G11" s="208"/>
      <c r="H11" s="208"/>
    </row>
    <row r="12" spans="1:8" ht="18" x14ac:dyDescent="0.25">
      <c r="A12" s="208" t="s">
        <v>133</v>
      </c>
      <c r="B12" s="208"/>
      <c r="C12" s="208"/>
      <c r="D12" s="208"/>
      <c r="E12" s="208"/>
      <c r="F12" s="208"/>
      <c r="G12" s="208"/>
      <c r="H12" s="208"/>
    </row>
    <row r="13" spans="1:8" ht="159" customHeight="1" x14ac:dyDescent="0.2">
      <c r="A13" s="209" t="s">
        <v>113</v>
      </c>
      <c r="B13" s="209"/>
      <c r="C13" s="209"/>
      <c r="D13" s="209"/>
      <c r="E13" s="209"/>
      <c r="F13" s="209"/>
      <c r="G13" s="209"/>
      <c r="H13" s="209"/>
    </row>
    <row r="14" spans="1:8" ht="30.75" customHeight="1" x14ac:dyDescent="0.2">
      <c r="A14" s="209" t="s">
        <v>139</v>
      </c>
      <c r="B14" s="209"/>
      <c r="C14" s="209"/>
      <c r="D14" s="209"/>
      <c r="E14" s="209"/>
      <c r="F14" s="209"/>
      <c r="G14" s="209"/>
      <c r="H14" s="209"/>
    </row>
    <row r="15" spans="1:8" ht="30.75" customHeight="1" x14ac:dyDescent="0.2">
      <c r="A15" s="19"/>
      <c r="B15" s="19"/>
      <c r="C15" s="19"/>
      <c r="D15" s="19"/>
      <c r="E15" s="19"/>
      <c r="F15" s="19"/>
      <c r="G15" s="19"/>
      <c r="H15" s="19"/>
    </row>
    <row r="16" spans="1:8" ht="30.75" customHeight="1" x14ac:dyDescent="0.2">
      <c r="A16" s="19"/>
      <c r="B16" s="19"/>
      <c r="C16" s="19"/>
      <c r="D16" s="19"/>
      <c r="E16" s="19"/>
      <c r="F16" s="19"/>
      <c r="G16" s="19"/>
      <c r="H16" s="19"/>
    </row>
    <row r="17" spans="1:8" ht="30.75" customHeight="1" x14ac:dyDescent="0.2">
      <c r="A17" s="19"/>
      <c r="B17" s="19"/>
      <c r="C17" s="19"/>
      <c r="D17" s="19"/>
      <c r="E17" s="19"/>
      <c r="F17" s="19"/>
      <c r="G17" s="19"/>
      <c r="H17" s="19"/>
    </row>
    <row r="18" spans="1:8" ht="12.75" x14ac:dyDescent="0.2">
      <c r="A18" s="203" t="s">
        <v>114</v>
      </c>
      <c r="B18" s="203"/>
      <c r="C18" s="203"/>
      <c r="D18" s="203"/>
      <c r="E18" s="203"/>
      <c r="F18" s="203"/>
      <c r="G18" s="203"/>
      <c r="H18" s="203"/>
    </row>
    <row r="19" spans="1:8" ht="12.75" x14ac:dyDescent="0.2">
      <c r="A19" s="58"/>
      <c r="B19" s="58"/>
      <c r="C19" s="58"/>
      <c r="D19" s="58"/>
      <c r="E19" s="58"/>
      <c r="F19" s="58"/>
      <c r="G19" s="58"/>
      <c r="H19" s="58"/>
    </row>
    <row r="20" spans="1:8" ht="12.75" x14ac:dyDescent="0.2">
      <c r="A20" s="58"/>
      <c r="B20" s="58"/>
      <c r="C20" s="58"/>
      <c r="D20" s="58"/>
      <c r="E20" s="58"/>
      <c r="F20" s="58"/>
      <c r="G20" s="58"/>
      <c r="H20" s="58"/>
    </row>
    <row r="21" spans="1:8" x14ac:dyDescent="0.2">
      <c r="A21" s="266" t="s">
        <v>134</v>
      </c>
      <c r="B21" s="267"/>
      <c r="C21" s="267"/>
      <c r="D21" s="267"/>
      <c r="E21" s="267"/>
      <c r="F21" s="267"/>
      <c r="G21" s="267"/>
      <c r="H21" s="267"/>
    </row>
    <row r="22" spans="1:8" ht="16.5" thickBot="1" x14ac:dyDescent="0.25">
      <c r="A22" s="268" t="s">
        <v>135</v>
      </c>
      <c r="B22" s="268"/>
      <c r="C22" s="31"/>
      <c r="D22" s="32"/>
      <c r="E22" s="32"/>
      <c r="F22" s="32"/>
      <c r="G22" s="33"/>
      <c r="H22" s="33"/>
    </row>
    <row r="23" spans="1:8" s="119" customFormat="1" ht="15.75" customHeight="1" x14ac:dyDescent="0.15">
      <c r="A23" s="269" t="s">
        <v>0</v>
      </c>
      <c r="B23" s="271" t="s">
        <v>1</v>
      </c>
      <c r="C23" s="273" t="s">
        <v>3</v>
      </c>
      <c r="D23" s="275" t="s">
        <v>4</v>
      </c>
      <c r="E23" s="275"/>
      <c r="F23" s="275"/>
      <c r="G23" s="276" t="s">
        <v>5</v>
      </c>
      <c r="H23" s="278" t="s">
        <v>2</v>
      </c>
    </row>
    <row r="24" spans="1:8" s="171" customFormat="1" ht="15.75" customHeight="1" thickBot="1" x14ac:dyDescent="0.2">
      <c r="A24" s="270"/>
      <c r="B24" s="272"/>
      <c r="C24" s="274"/>
      <c r="D24" s="170" t="s">
        <v>6</v>
      </c>
      <c r="E24" s="170" t="s">
        <v>7</v>
      </c>
      <c r="F24" s="170" t="s">
        <v>8</v>
      </c>
      <c r="G24" s="277"/>
      <c r="H24" s="279"/>
    </row>
    <row r="25" spans="1:8" ht="14.25" x14ac:dyDescent="0.2">
      <c r="A25" s="280" t="s">
        <v>9</v>
      </c>
      <c r="B25" s="281"/>
      <c r="C25" s="281"/>
      <c r="D25" s="281"/>
      <c r="E25" s="281"/>
      <c r="F25" s="281"/>
      <c r="G25" s="281"/>
      <c r="H25" s="282"/>
    </row>
    <row r="26" spans="1:8" ht="14.25" x14ac:dyDescent="0.2">
      <c r="A26" s="259" t="s">
        <v>10</v>
      </c>
      <c r="B26" s="120" t="s">
        <v>130</v>
      </c>
      <c r="C26" s="121">
        <v>120</v>
      </c>
      <c r="D26" s="122">
        <v>8.1999999999999993</v>
      </c>
      <c r="E26" s="122">
        <v>6.6</v>
      </c>
      <c r="F26" s="122">
        <v>22</v>
      </c>
      <c r="G26" s="123">
        <v>176</v>
      </c>
      <c r="H26" s="129">
        <v>1118</v>
      </c>
    </row>
    <row r="27" spans="1:8" ht="28.5" x14ac:dyDescent="0.2">
      <c r="A27" s="259"/>
      <c r="B27" s="120" t="s">
        <v>143</v>
      </c>
      <c r="C27" s="121">
        <v>200</v>
      </c>
      <c r="D27" s="122">
        <v>8.9700000000000006</v>
      </c>
      <c r="E27" s="122">
        <v>10.87</v>
      </c>
      <c r="F27" s="122">
        <v>41.17</v>
      </c>
      <c r="G27" s="123">
        <v>326.05</v>
      </c>
      <c r="H27" s="124">
        <v>267</v>
      </c>
    </row>
    <row r="28" spans="1:8" ht="14.25" x14ac:dyDescent="0.2">
      <c r="A28" s="259"/>
      <c r="B28" s="120" t="s">
        <v>18</v>
      </c>
      <c r="C28" s="121">
        <v>200</v>
      </c>
      <c r="D28" s="122">
        <v>0.1</v>
      </c>
      <c r="E28" s="122">
        <v>0</v>
      </c>
      <c r="F28" s="122">
        <v>15</v>
      </c>
      <c r="G28" s="123">
        <v>60</v>
      </c>
      <c r="H28" s="129">
        <v>493</v>
      </c>
    </row>
    <row r="29" spans="1:8" ht="14.25" x14ac:dyDescent="0.2">
      <c r="A29" s="259"/>
      <c r="B29" s="120" t="s">
        <v>20</v>
      </c>
      <c r="C29" s="121">
        <v>40</v>
      </c>
      <c r="D29" s="122">
        <v>2.64</v>
      </c>
      <c r="E29" s="122">
        <v>0.48</v>
      </c>
      <c r="F29" s="122">
        <v>13.36</v>
      </c>
      <c r="G29" s="123">
        <v>69.599999999999994</v>
      </c>
      <c r="H29" s="124">
        <v>109</v>
      </c>
    </row>
    <row r="30" spans="1:8" s="18" customFormat="1" ht="14.25" x14ac:dyDescent="0.2">
      <c r="A30" s="125" t="s">
        <v>23</v>
      </c>
      <c r="B30" s="126"/>
      <c r="C30" s="127">
        <f>SUM(C26:C29)</f>
        <v>560</v>
      </c>
      <c r="D30" s="127">
        <f>SUM(D26:D29)</f>
        <v>19.910000000000004</v>
      </c>
      <c r="E30" s="127">
        <f>SUM(E26:E29)</f>
        <v>17.95</v>
      </c>
      <c r="F30" s="127">
        <f>SUM(F26:F29)</f>
        <v>91.53</v>
      </c>
      <c r="G30" s="127">
        <f>SUM(G26:G29)</f>
        <v>631.65</v>
      </c>
      <c r="H30" s="128"/>
    </row>
    <row r="31" spans="1:8" s="18" customFormat="1" ht="12.75" x14ac:dyDescent="0.2">
      <c r="A31" s="259" t="s">
        <v>24</v>
      </c>
      <c r="B31" s="63" t="s">
        <v>148</v>
      </c>
      <c r="C31" s="64">
        <v>100</v>
      </c>
      <c r="D31" s="65">
        <v>1.1000000000000001</v>
      </c>
      <c r="E31" s="65">
        <v>0.2</v>
      </c>
      <c r="F31" s="65">
        <v>3.8</v>
      </c>
      <c r="G31" s="66">
        <v>24</v>
      </c>
      <c r="H31" s="67">
        <v>106</v>
      </c>
    </row>
    <row r="32" spans="1:8" s="18" customFormat="1" ht="14.25" x14ac:dyDescent="0.2">
      <c r="A32" s="259"/>
      <c r="B32" s="120" t="s">
        <v>117</v>
      </c>
      <c r="C32" s="121">
        <v>250</v>
      </c>
      <c r="D32" s="122">
        <v>1.08</v>
      </c>
      <c r="E32" s="122">
        <v>5.17</v>
      </c>
      <c r="F32" s="122">
        <v>7.07</v>
      </c>
      <c r="G32" s="123">
        <v>83.3</v>
      </c>
      <c r="H32" s="129">
        <v>142</v>
      </c>
    </row>
    <row r="33" spans="1:8" ht="14.25" x14ac:dyDescent="0.2">
      <c r="A33" s="259"/>
      <c r="B33" s="120" t="s">
        <v>26</v>
      </c>
      <c r="C33" s="123">
        <v>100</v>
      </c>
      <c r="D33" s="122">
        <v>11.55</v>
      </c>
      <c r="E33" s="122">
        <v>25.11</v>
      </c>
      <c r="F33" s="122">
        <v>4.66</v>
      </c>
      <c r="G33" s="123">
        <v>293</v>
      </c>
      <c r="H33" s="129" t="s">
        <v>25</v>
      </c>
    </row>
    <row r="34" spans="1:8" ht="14.25" x14ac:dyDescent="0.2">
      <c r="A34" s="259"/>
      <c r="B34" s="120" t="s">
        <v>28</v>
      </c>
      <c r="C34" s="123">
        <v>180</v>
      </c>
      <c r="D34" s="122">
        <v>5</v>
      </c>
      <c r="E34" s="122">
        <v>0.81</v>
      </c>
      <c r="F34" s="122">
        <v>34.85</v>
      </c>
      <c r="G34" s="123">
        <v>173.88</v>
      </c>
      <c r="H34" s="129" t="s">
        <v>27</v>
      </c>
    </row>
    <row r="35" spans="1:8" ht="14.25" x14ac:dyDescent="0.2">
      <c r="A35" s="259"/>
      <c r="B35" s="120" t="s">
        <v>22</v>
      </c>
      <c r="C35" s="121">
        <v>40</v>
      </c>
      <c r="D35" s="122">
        <v>1.52</v>
      </c>
      <c r="E35" s="122">
        <v>0.32</v>
      </c>
      <c r="F35" s="122">
        <v>19.68</v>
      </c>
      <c r="G35" s="123">
        <v>94</v>
      </c>
      <c r="H35" s="129" t="s">
        <v>21</v>
      </c>
    </row>
    <row r="36" spans="1:8" ht="14.25" x14ac:dyDescent="0.2">
      <c r="A36" s="259"/>
      <c r="B36" s="120" t="s">
        <v>20</v>
      </c>
      <c r="C36" s="121">
        <v>40</v>
      </c>
      <c r="D36" s="122">
        <v>2.64</v>
      </c>
      <c r="E36" s="122">
        <v>0.48</v>
      </c>
      <c r="F36" s="122">
        <v>13.36</v>
      </c>
      <c r="G36" s="123">
        <v>69.599999999999994</v>
      </c>
      <c r="H36" s="129" t="s">
        <v>19</v>
      </c>
    </row>
    <row r="37" spans="1:8" ht="14.25" x14ac:dyDescent="0.2">
      <c r="A37" s="259"/>
      <c r="B37" s="120" t="s">
        <v>75</v>
      </c>
      <c r="C37" s="121">
        <v>200</v>
      </c>
      <c r="D37" s="122">
        <v>0.7</v>
      </c>
      <c r="E37" s="122">
        <v>0.3</v>
      </c>
      <c r="F37" s="122">
        <v>22.8</v>
      </c>
      <c r="G37" s="123">
        <v>97</v>
      </c>
      <c r="H37" s="129">
        <v>519</v>
      </c>
    </row>
    <row r="38" spans="1:8" ht="14.25" x14ac:dyDescent="0.2">
      <c r="A38" s="125" t="s">
        <v>29</v>
      </c>
      <c r="B38" s="130"/>
      <c r="C38" s="127">
        <f>SUM(C31:C37)</f>
        <v>910</v>
      </c>
      <c r="D38" s="127">
        <f>SUM(D31:D37)</f>
        <v>23.59</v>
      </c>
      <c r="E38" s="127">
        <f>SUM(E31:E37)</f>
        <v>32.389999999999993</v>
      </c>
      <c r="F38" s="127">
        <f>SUM(F31:F37)</f>
        <v>106.22</v>
      </c>
      <c r="G38" s="127">
        <f>SUM(G31:G37)</f>
        <v>834.78000000000009</v>
      </c>
      <c r="H38" s="128"/>
    </row>
    <row r="39" spans="1:8" s="18" customFormat="1" ht="15" thickBot="1" x14ac:dyDescent="0.25">
      <c r="A39" s="131" t="s">
        <v>30</v>
      </c>
      <c r="B39" s="132"/>
      <c r="C39" s="163">
        <f>SUM(C38,C30)</f>
        <v>1470</v>
      </c>
      <c r="D39" s="163">
        <f>SUM(D38,D30)</f>
        <v>43.5</v>
      </c>
      <c r="E39" s="163">
        <f>SUM(E38,E30)</f>
        <v>50.339999999999989</v>
      </c>
      <c r="F39" s="163">
        <f>SUM(F38,F30)</f>
        <v>197.75</v>
      </c>
      <c r="G39" s="163">
        <f>SUM(G38,G30)</f>
        <v>1466.43</v>
      </c>
      <c r="H39" s="164"/>
    </row>
    <row r="40" spans="1:8" ht="15" thickBot="1" x14ac:dyDescent="0.25">
      <c r="A40" s="260" t="s">
        <v>31</v>
      </c>
      <c r="B40" s="261"/>
      <c r="C40" s="261"/>
      <c r="D40" s="261"/>
      <c r="E40" s="261"/>
      <c r="F40" s="261"/>
      <c r="G40" s="261"/>
      <c r="H40" s="262"/>
    </row>
    <row r="41" spans="1:8" ht="14.25" x14ac:dyDescent="0.2">
      <c r="A41" s="263" t="s">
        <v>10</v>
      </c>
      <c r="B41" s="147" t="s">
        <v>33</v>
      </c>
      <c r="C41" s="148">
        <v>115</v>
      </c>
      <c r="D41" s="149">
        <v>6.61</v>
      </c>
      <c r="E41" s="149">
        <v>4.2300000000000004</v>
      </c>
      <c r="F41" s="149">
        <v>11.24</v>
      </c>
      <c r="G41" s="150">
        <v>115.06</v>
      </c>
      <c r="H41" s="151" t="s">
        <v>32</v>
      </c>
    </row>
    <row r="42" spans="1:8" ht="14.25" x14ac:dyDescent="0.2">
      <c r="A42" s="259"/>
      <c r="B42" s="120" t="s">
        <v>35</v>
      </c>
      <c r="C42" s="121">
        <v>200</v>
      </c>
      <c r="D42" s="122">
        <v>5.54</v>
      </c>
      <c r="E42" s="122">
        <v>8.6199999999999992</v>
      </c>
      <c r="F42" s="122">
        <v>32.4</v>
      </c>
      <c r="G42" s="123">
        <v>229.4</v>
      </c>
      <c r="H42" s="129" t="s">
        <v>34</v>
      </c>
    </row>
    <row r="43" spans="1:8" ht="14.25" x14ac:dyDescent="0.2">
      <c r="A43" s="259"/>
      <c r="B43" s="120" t="s">
        <v>12</v>
      </c>
      <c r="C43" s="123">
        <v>20</v>
      </c>
      <c r="D43" s="122">
        <v>5.2</v>
      </c>
      <c r="E43" s="122">
        <v>5.3</v>
      </c>
      <c r="F43" s="122">
        <v>0.7</v>
      </c>
      <c r="G43" s="123">
        <v>71.12</v>
      </c>
      <c r="H43" s="129" t="s">
        <v>11</v>
      </c>
    </row>
    <row r="44" spans="1:8" ht="14.25" x14ac:dyDescent="0.2">
      <c r="A44" s="259"/>
      <c r="B44" s="120" t="s">
        <v>105</v>
      </c>
      <c r="C44" s="121">
        <v>200</v>
      </c>
      <c r="D44" s="122">
        <v>0.4</v>
      </c>
      <c r="E44" s="122">
        <v>0</v>
      </c>
      <c r="F44" s="122">
        <v>20</v>
      </c>
      <c r="G44" s="123">
        <v>80</v>
      </c>
      <c r="H44" s="129">
        <v>616</v>
      </c>
    </row>
    <row r="45" spans="1:8" ht="14.25" x14ac:dyDescent="0.2">
      <c r="A45" s="259"/>
      <c r="B45" s="120" t="s">
        <v>38</v>
      </c>
      <c r="C45" s="121">
        <v>20</v>
      </c>
      <c r="D45" s="122">
        <v>1.5</v>
      </c>
      <c r="E45" s="122">
        <v>0.57999999999999996</v>
      </c>
      <c r="F45" s="122">
        <v>10.28</v>
      </c>
      <c r="G45" s="123">
        <v>52.4</v>
      </c>
      <c r="H45" s="129" t="s">
        <v>37</v>
      </c>
    </row>
    <row r="46" spans="1:8" s="18" customFormat="1" ht="14.25" x14ac:dyDescent="0.2">
      <c r="A46" s="125" t="s">
        <v>23</v>
      </c>
      <c r="B46" s="126"/>
      <c r="C46" s="127">
        <f>SUM(C41:C45)</f>
        <v>555</v>
      </c>
      <c r="D46" s="127">
        <f>SUM(D41:D45)</f>
        <v>19.25</v>
      </c>
      <c r="E46" s="127">
        <f>SUM(E41:E45)</f>
        <v>18.729999999999997</v>
      </c>
      <c r="F46" s="127">
        <f>SUM(F41:F45)</f>
        <v>74.62</v>
      </c>
      <c r="G46" s="127">
        <f>SUM(G41:G45)</f>
        <v>547.98</v>
      </c>
      <c r="H46" s="128"/>
    </row>
    <row r="47" spans="1:8" s="18" customFormat="1" ht="12.75" x14ac:dyDescent="0.2">
      <c r="A47" s="259" t="s">
        <v>24</v>
      </c>
      <c r="B47" s="63" t="s">
        <v>149</v>
      </c>
      <c r="C47" s="64">
        <v>100</v>
      </c>
      <c r="D47" s="65">
        <v>0.8</v>
      </c>
      <c r="E47" s="65">
        <v>0.1</v>
      </c>
      <c r="F47" s="65">
        <v>2.5</v>
      </c>
      <c r="G47" s="66">
        <v>14</v>
      </c>
      <c r="H47" s="67">
        <v>107</v>
      </c>
    </row>
    <row r="48" spans="1:8" ht="14.25" x14ac:dyDescent="0.2">
      <c r="A48" s="259"/>
      <c r="B48" s="135" t="s">
        <v>40</v>
      </c>
      <c r="C48" s="121">
        <v>250</v>
      </c>
      <c r="D48" s="122">
        <v>2.0699999999999998</v>
      </c>
      <c r="E48" s="122">
        <v>5.2</v>
      </c>
      <c r="F48" s="122">
        <v>12.8</v>
      </c>
      <c r="G48" s="123">
        <v>106.25</v>
      </c>
      <c r="H48" s="129" t="s">
        <v>39</v>
      </c>
    </row>
    <row r="49" spans="1:8" ht="14.25" x14ac:dyDescent="0.2">
      <c r="A49" s="259"/>
      <c r="B49" s="120" t="s">
        <v>42</v>
      </c>
      <c r="C49" s="121">
        <v>110</v>
      </c>
      <c r="D49" s="122">
        <v>14.7</v>
      </c>
      <c r="E49" s="122">
        <v>11.14</v>
      </c>
      <c r="F49" s="122">
        <v>5.8</v>
      </c>
      <c r="G49" s="123">
        <v>181.06</v>
      </c>
      <c r="H49" s="129" t="s">
        <v>41</v>
      </c>
    </row>
    <row r="50" spans="1:8" ht="14.25" x14ac:dyDescent="0.2">
      <c r="A50" s="259"/>
      <c r="B50" s="120" t="s">
        <v>44</v>
      </c>
      <c r="C50" s="121">
        <v>180</v>
      </c>
      <c r="D50" s="122">
        <v>2.63</v>
      </c>
      <c r="E50" s="122">
        <v>3.75</v>
      </c>
      <c r="F50" s="122">
        <v>10.4</v>
      </c>
      <c r="G50" s="123">
        <v>179.6</v>
      </c>
      <c r="H50" s="129" t="s">
        <v>43</v>
      </c>
    </row>
    <row r="51" spans="1:8" ht="14.25" x14ac:dyDescent="0.2">
      <c r="A51" s="259"/>
      <c r="B51" s="120" t="s">
        <v>22</v>
      </c>
      <c r="C51" s="121">
        <v>40</v>
      </c>
      <c r="D51" s="122">
        <v>1.52</v>
      </c>
      <c r="E51" s="122">
        <v>0.32</v>
      </c>
      <c r="F51" s="122">
        <v>19.68</v>
      </c>
      <c r="G51" s="123">
        <v>94</v>
      </c>
      <c r="H51" s="129" t="s">
        <v>21</v>
      </c>
    </row>
    <row r="52" spans="1:8" ht="14.25" x14ac:dyDescent="0.2">
      <c r="A52" s="259"/>
      <c r="B52" s="120" t="s">
        <v>20</v>
      </c>
      <c r="C52" s="121">
        <v>40</v>
      </c>
      <c r="D52" s="122">
        <v>2.64</v>
      </c>
      <c r="E52" s="122">
        <v>0.48</v>
      </c>
      <c r="F52" s="122">
        <v>13.36</v>
      </c>
      <c r="G52" s="123">
        <v>69.599999999999994</v>
      </c>
      <c r="H52" s="129" t="s">
        <v>19</v>
      </c>
    </row>
    <row r="53" spans="1:8" s="18" customFormat="1" ht="14.25" x14ac:dyDescent="0.2">
      <c r="A53" s="259"/>
      <c r="B53" s="120" t="s">
        <v>46</v>
      </c>
      <c r="C53" s="121">
        <v>200</v>
      </c>
      <c r="D53" s="122">
        <v>0.5</v>
      </c>
      <c r="E53" s="122">
        <v>0</v>
      </c>
      <c r="F53" s="122">
        <v>27</v>
      </c>
      <c r="G53" s="123">
        <v>110</v>
      </c>
      <c r="H53" s="129" t="s">
        <v>45</v>
      </c>
    </row>
    <row r="54" spans="1:8" ht="14.25" x14ac:dyDescent="0.2">
      <c r="A54" s="125" t="s">
        <v>29</v>
      </c>
      <c r="B54" s="130"/>
      <c r="C54" s="127">
        <f>SUM(C47:C53)</f>
        <v>920</v>
      </c>
      <c r="D54" s="127">
        <f>SUM(D47:D53)</f>
        <v>24.86</v>
      </c>
      <c r="E54" s="127">
        <f>SUM(E47:E53)</f>
        <v>20.990000000000002</v>
      </c>
      <c r="F54" s="127">
        <f>SUM(F47:F53)</f>
        <v>91.539999999999992</v>
      </c>
      <c r="G54" s="127">
        <f>SUM(G47:G53)</f>
        <v>754.51</v>
      </c>
      <c r="H54" s="128"/>
    </row>
    <row r="55" spans="1:8" ht="18.75" customHeight="1" thickBot="1" x14ac:dyDescent="0.25">
      <c r="A55" s="131" t="s">
        <v>30</v>
      </c>
      <c r="B55" s="132"/>
      <c r="C55" s="133">
        <f>SUM(C54,C46)</f>
        <v>1475</v>
      </c>
      <c r="D55" s="133">
        <f>SUM(D54,D46)</f>
        <v>44.11</v>
      </c>
      <c r="E55" s="133">
        <f>SUM(E54,E46)</f>
        <v>39.72</v>
      </c>
      <c r="F55" s="133">
        <f>SUM(F54,F46)</f>
        <v>166.16</v>
      </c>
      <c r="G55" s="133">
        <f>SUM(G54,G46)</f>
        <v>1302.49</v>
      </c>
      <c r="H55" s="134"/>
    </row>
    <row r="56" spans="1:8" ht="20.25" customHeight="1" x14ac:dyDescent="0.2">
      <c r="A56" s="263" t="s">
        <v>47</v>
      </c>
      <c r="B56" s="264"/>
      <c r="C56" s="264"/>
      <c r="D56" s="264"/>
      <c r="E56" s="264"/>
      <c r="F56" s="264"/>
      <c r="G56" s="264"/>
      <c r="H56" s="265"/>
    </row>
    <row r="57" spans="1:8" ht="13.5" customHeight="1" x14ac:dyDescent="0.2">
      <c r="A57" s="259" t="s">
        <v>10</v>
      </c>
      <c r="B57" s="120" t="s">
        <v>130</v>
      </c>
      <c r="C57" s="121">
        <v>120</v>
      </c>
      <c r="D57" s="122">
        <v>8.1999999999999993</v>
      </c>
      <c r="E57" s="122">
        <v>6.6</v>
      </c>
      <c r="F57" s="122">
        <v>22</v>
      </c>
      <c r="G57" s="123">
        <v>176</v>
      </c>
      <c r="H57" s="129">
        <v>1118</v>
      </c>
    </row>
    <row r="58" spans="1:8" ht="13.5" customHeight="1" x14ac:dyDescent="0.2">
      <c r="A58" s="259"/>
      <c r="B58" s="120" t="s">
        <v>136</v>
      </c>
      <c r="C58" s="121">
        <v>200</v>
      </c>
      <c r="D58" s="122">
        <v>5.7</v>
      </c>
      <c r="E58" s="122">
        <v>5.26</v>
      </c>
      <c r="F58" s="122">
        <v>18.98</v>
      </c>
      <c r="G58" s="123">
        <v>146</v>
      </c>
      <c r="H58" s="129" t="s">
        <v>48</v>
      </c>
    </row>
    <row r="59" spans="1:8" s="18" customFormat="1" ht="13.5" customHeight="1" x14ac:dyDescent="0.2">
      <c r="A59" s="259"/>
      <c r="B59" s="120" t="s">
        <v>57</v>
      </c>
      <c r="C59" s="121">
        <v>200</v>
      </c>
      <c r="D59" s="122">
        <v>3.6</v>
      </c>
      <c r="E59" s="122">
        <v>3.3</v>
      </c>
      <c r="F59" s="122">
        <v>25</v>
      </c>
      <c r="G59" s="123">
        <v>144</v>
      </c>
      <c r="H59" s="129" t="s">
        <v>56</v>
      </c>
    </row>
    <row r="60" spans="1:8" s="18" customFormat="1" ht="13.5" customHeight="1" x14ac:dyDescent="0.2">
      <c r="A60" s="259"/>
      <c r="B60" s="120" t="s">
        <v>20</v>
      </c>
      <c r="C60" s="121">
        <v>40</v>
      </c>
      <c r="D60" s="122">
        <v>2.64</v>
      </c>
      <c r="E60" s="122">
        <v>0.48</v>
      </c>
      <c r="F60" s="122">
        <v>13.36</v>
      </c>
      <c r="G60" s="123">
        <v>69.599999999999994</v>
      </c>
      <c r="H60" s="129" t="s">
        <v>19</v>
      </c>
    </row>
    <row r="61" spans="1:8" ht="13.5" customHeight="1" x14ac:dyDescent="0.2">
      <c r="A61" s="125" t="s">
        <v>23</v>
      </c>
      <c r="B61" s="126"/>
      <c r="C61" s="127">
        <f>SUM(C57:C60)</f>
        <v>560</v>
      </c>
      <c r="D61" s="127">
        <f>SUM(D57:D60)</f>
        <v>20.14</v>
      </c>
      <c r="E61" s="127">
        <f>SUM(E57:E60)</f>
        <v>15.64</v>
      </c>
      <c r="F61" s="127">
        <f>SUM(F57:F60)</f>
        <v>79.34</v>
      </c>
      <c r="G61" s="127">
        <f>SUM(G57:G60)</f>
        <v>535.6</v>
      </c>
      <c r="H61" s="128"/>
    </row>
    <row r="62" spans="1:8" ht="13.5" customHeight="1" x14ac:dyDescent="0.2">
      <c r="A62" s="259" t="s">
        <v>24</v>
      </c>
      <c r="B62" s="120" t="s">
        <v>61</v>
      </c>
      <c r="C62" s="121">
        <v>100</v>
      </c>
      <c r="D62" s="122">
        <v>0.8</v>
      </c>
      <c r="E62" s="122">
        <v>0.2</v>
      </c>
      <c r="F62" s="122">
        <v>7.5</v>
      </c>
      <c r="G62" s="123">
        <v>38</v>
      </c>
      <c r="H62" s="129" t="s">
        <v>60</v>
      </c>
    </row>
    <row r="63" spans="1:8" ht="13.5" customHeight="1" x14ac:dyDescent="0.2">
      <c r="A63" s="259"/>
      <c r="B63" s="120" t="s">
        <v>52</v>
      </c>
      <c r="C63" s="121">
        <v>250</v>
      </c>
      <c r="D63" s="122">
        <v>1.65</v>
      </c>
      <c r="E63" s="122">
        <v>5.17</v>
      </c>
      <c r="F63" s="122">
        <v>11.9</v>
      </c>
      <c r="G63" s="123">
        <v>100.7</v>
      </c>
      <c r="H63" s="129" t="s">
        <v>51</v>
      </c>
    </row>
    <row r="64" spans="1:8" ht="13.5" customHeight="1" x14ac:dyDescent="0.2">
      <c r="A64" s="259"/>
      <c r="B64" s="120" t="s">
        <v>102</v>
      </c>
      <c r="C64" s="121">
        <v>100</v>
      </c>
      <c r="D64" s="122">
        <v>15</v>
      </c>
      <c r="E64" s="122">
        <v>10.7</v>
      </c>
      <c r="F64" s="122">
        <v>9.2799999999999994</v>
      </c>
      <c r="G64" s="123">
        <v>188.56</v>
      </c>
      <c r="H64" s="136" t="s">
        <v>106</v>
      </c>
    </row>
    <row r="65" spans="1:8" ht="13.5" customHeight="1" x14ac:dyDescent="0.2">
      <c r="A65" s="259"/>
      <c r="B65" s="120" t="s">
        <v>54</v>
      </c>
      <c r="C65" s="121">
        <v>180</v>
      </c>
      <c r="D65" s="122">
        <v>5.76</v>
      </c>
      <c r="E65" s="122">
        <v>10.26</v>
      </c>
      <c r="F65" s="122">
        <v>32.18</v>
      </c>
      <c r="G65" s="123">
        <v>244.08</v>
      </c>
      <c r="H65" s="129" t="s">
        <v>53</v>
      </c>
    </row>
    <row r="66" spans="1:8" ht="13.5" customHeight="1" x14ac:dyDescent="0.2">
      <c r="A66" s="259"/>
      <c r="B66" s="120" t="s">
        <v>98</v>
      </c>
      <c r="C66" s="121">
        <v>200</v>
      </c>
      <c r="D66" s="122">
        <v>0.3</v>
      </c>
      <c r="E66" s="122">
        <v>0.2</v>
      </c>
      <c r="F66" s="122">
        <v>25.1</v>
      </c>
      <c r="G66" s="123">
        <v>103</v>
      </c>
      <c r="H66" s="129">
        <v>509</v>
      </c>
    </row>
    <row r="67" spans="1:8" ht="13.5" customHeight="1" x14ac:dyDescent="0.2">
      <c r="A67" s="259"/>
      <c r="B67" s="120" t="s">
        <v>22</v>
      </c>
      <c r="C67" s="121">
        <v>40</v>
      </c>
      <c r="D67" s="122">
        <v>1.52</v>
      </c>
      <c r="E67" s="122">
        <v>0.32</v>
      </c>
      <c r="F67" s="122">
        <v>19.68</v>
      </c>
      <c r="G67" s="123">
        <v>94</v>
      </c>
      <c r="H67" s="129">
        <v>108</v>
      </c>
    </row>
    <row r="68" spans="1:8" s="18" customFormat="1" ht="13.5" customHeight="1" x14ac:dyDescent="0.2">
      <c r="A68" s="259"/>
      <c r="B68" s="120" t="s">
        <v>20</v>
      </c>
      <c r="C68" s="121">
        <v>30</v>
      </c>
      <c r="D68" s="122">
        <v>1.98</v>
      </c>
      <c r="E68" s="122">
        <v>0.36</v>
      </c>
      <c r="F68" s="122">
        <v>10.02</v>
      </c>
      <c r="G68" s="123">
        <v>52.2</v>
      </c>
      <c r="H68" s="129" t="s">
        <v>19</v>
      </c>
    </row>
    <row r="69" spans="1:8" ht="13.5" customHeight="1" x14ac:dyDescent="0.2">
      <c r="A69" s="125" t="s">
        <v>29</v>
      </c>
      <c r="B69" s="130"/>
      <c r="C69" s="127">
        <f>SUM(C62:C68)</f>
        <v>900</v>
      </c>
      <c r="D69" s="127">
        <f>SUM(D62:D68)</f>
        <v>27.01</v>
      </c>
      <c r="E69" s="127">
        <f>SUM(E62:E68)</f>
        <v>27.209999999999997</v>
      </c>
      <c r="F69" s="127">
        <f>SUM(F62:F68)</f>
        <v>115.66000000000001</v>
      </c>
      <c r="G69" s="127">
        <f>SUM(G62:G68)</f>
        <v>820.54000000000008</v>
      </c>
      <c r="H69" s="128"/>
    </row>
    <row r="70" spans="1:8" ht="13.5" customHeight="1" thickBot="1" x14ac:dyDescent="0.25">
      <c r="A70" s="131" t="s">
        <v>30</v>
      </c>
      <c r="B70" s="132"/>
      <c r="C70" s="163">
        <f>SUM(C69,C61)</f>
        <v>1460</v>
      </c>
      <c r="D70" s="163">
        <f>SUM(D69,D61)</f>
        <v>47.150000000000006</v>
      </c>
      <c r="E70" s="163">
        <f>SUM(E69,E61)</f>
        <v>42.849999999999994</v>
      </c>
      <c r="F70" s="163">
        <f>SUM(F69,F61)</f>
        <v>195</v>
      </c>
      <c r="G70" s="163">
        <f>SUM(G69,G61)</f>
        <v>1356.14</v>
      </c>
      <c r="H70" s="164"/>
    </row>
    <row r="71" spans="1:8" ht="11.25" customHeight="1" thickBot="1" x14ac:dyDescent="0.25">
      <c r="A71" s="260" t="s">
        <v>55</v>
      </c>
      <c r="B71" s="261"/>
      <c r="C71" s="261"/>
      <c r="D71" s="261"/>
      <c r="E71" s="261"/>
      <c r="F71" s="261"/>
      <c r="G71" s="261"/>
      <c r="H71" s="262"/>
    </row>
    <row r="72" spans="1:8" ht="12" customHeight="1" x14ac:dyDescent="0.2">
      <c r="A72" s="263" t="s">
        <v>10</v>
      </c>
      <c r="B72" s="147" t="s">
        <v>130</v>
      </c>
      <c r="C72" s="148">
        <v>120</v>
      </c>
      <c r="D72" s="149">
        <v>8.1999999999999993</v>
      </c>
      <c r="E72" s="149">
        <v>6.6</v>
      </c>
      <c r="F72" s="149">
        <v>22</v>
      </c>
      <c r="G72" s="150">
        <v>176</v>
      </c>
      <c r="H72" s="151">
        <v>1118</v>
      </c>
    </row>
    <row r="73" spans="1:8" ht="12" customHeight="1" x14ac:dyDescent="0.2">
      <c r="A73" s="259"/>
      <c r="B73" s="120" t="s">
        <v>94</v>
      </c>
      <c r="C73" s="121">
        <v>250</v>
      </c>
      <c r="D73" s="122">
        <v>8.3699999999999992</v>
      </c>
      <c r="E73" s="122">
        <v>7.17</v>
      </c>
      <c r="F73" s="122">
        <v>37.869999999999997</v>
      </c>
      <c r="G73" s="123">
        <v>249.25</v>
      </c>
      <c r="H73" s="129">
        <v>2.4</v>
      </c>
    </row>
    <row r="74" spans="1:8" ht="12" customHeight="1" x14ac:dyDescent="0.2">
      <c r="A74" s="259"/>
      <c r="B74" s="120" t="s">
        <v>95</v>
      </c>
      <c r="C74" s="121">
        <v>200</v>
      </c>
      <c r="D74" s="122">
        <v>0</v>
      </c>
      <c r="E74" s="122">
        <v>0</v>
      </c>
      <c r="F74" s="122">
        <v>22.4</v>
      </c>
      <c r="G74" s="123">
        <v>90</v>
      </c>
      <c r="H74" s="129">
        <v>3</v>
      </c>
    </row>
    <row r="75" spans="1:8" ht="12" customHeight="1" x14ac:dyDescent="0.2">
      <c r="A75" s="259"/>
      <c r="B75" s="120" t="s">
        <v>20</v>
      </c>
      <c r="C75" s="121">
        <v>30</v>
      </c>
      <c r="D75" s="122">
        <v>1.98</v>
      </c>
      <c r="E75" s="122">
        <v>0.36</v>
      </c>
      <c r="F75" s="122">
        <v>10.02</v>
      </c>
      <c r="G75" s="123">
        <v>52.2</v>
      </c>
      <c r="H75" s="129" t="s">
        <v>19</v>
      </c>
    </row>
    <row r="76" spans="1:8" s="18" customFormat="1" ht="12" customHeight="1" x14ac:dyDescent="0.2">
      <c r="A76" s="125" t="s">
        <v>23</v>
      </c>
      <c r="B76" s="126"/>
      <c r="C76" s="127">
        <f>SUM(C72:C75)</f>
        <v>600</v>
      </c>
      <c r="D76" s="127">
        <f>SUM(D72:D75)</f>
        <v>18.55</v>
      </c>
      <c r="E76" s="127">
        <f>SUM(E72:E75)</f>
        <v>14.129999999999999</v>
      </c>
      <c r="F76" s="127">
        <f>SUM(F72:F75)</f>
        <v>92.289999999999992</v>
      </c>
      <c r="G76" s="127">
        <f>SUM(G72:G75)</f>
        <v>567.45000000000005</v>
      </c>
      <c r="H76" s="128"/>
    </row>
    <row r="77" spans="1:8" s="18" customFormat="1" ht="12" customHeight="1" x14ac:dyDescent="0.2">
      <c r="A77" s="259" t="s">
        <v>24</v>
      </c>
      <c r="B77" s="120" t="s">
        <v>90</v>
      </c>
      <c r="C77" s="121">
        <v>100</v>
      </c>
      <c r="D77" s="122">
        <v>1.5</v>
      </c>
      <c r="E77" s="122">
        <v>5.5</v>
      </c>
      <c r="F77" s="122">
        <v>8.4</v>
      </c>
      <c r="G77" s="123">
        <v>89</v>
      </c>
      <c r="H77" s="129">
        <v>50</v>
      </c>
    </row>
    <row r="78" spans="1:8" ht="12" customHeight="1" x14ac:dyDescent="0.2">
      <c r="A78" s="259"/>
      <c r="B78" s="120" t="s">
        <v>58</v>
      </c>
      <c r="C78" s="121">
        <v>250</v>
      </c>
      <c r="D78" s="122">
        <v>3.1</v>
      </c>
      <c r="E78" s="122">
        <v>4.5</v>
      </c>
      <c r="F78" s="122">
        <v>13.03</v>
      </c>
      <c r="G78" s="123">
        <v>106.42</v>
      </c>
      <c r="H78" s="129" t="s">
        <v>122</v>
      </c>
    </row>
    <row r="79" spans="1:8" ht="12" customHeight="1" x14ac:dyDescent="0.2">
      <c r="A79" s="259"/>
      <c r="B79" s="120" t="s">
        <v>121</v>
      </c>
      <c r="C79" s="123">
        <v>280</v>
      </c>
      <c r="D79" s="122">
        <v>18.34</v>
      </c>
      <c r="E79" s="122">
        <v>19.670000000000002</v>
      </c>
      <c r="F79" s="122">
        <v>42.28</v>
      </c>
      <c r="G79" s="123">
        <v>418.6</v>
      </c>
      <c r="H79" s="129">
        <v>370</v>
      </c>
    </row>
    <row r="80" spans="1:8" ht="12" customHeight="1" x14ac:dyDescent="0.2">
      <c r="A80" s="259"/>
      <c r="B80" s="120" t="s">
        <v>22</v>
      </c>
      <c r="C80" s="121">
        <v>40</v>
      </c>
      <c r="D80" s="122">
        <v>3.04</v>
      </c>
      <c r="E80" s="122">
        <v>0.32</v>
      </c>
      <c r="F80" s="122">
        <v>19.68</v>
      </c>
      <c r="G80" s="123">
        <v>94</v>
      </c>
      <c r="H80" s="129" t="s">
        <v>21</v>
      </c>
    </row>
    <row r="81" spans="1:8" ht="12" customHeight="1" x14ac:dyDescent="0.2">
      <c r="A81" s="259"/>
      <c r="B81" s="120" t="s">
        <v>20</v>
      </c>
      <c r="C81" s="121">
        <v>40</v>
      </c>
      <c r="D81" s="122">
        <v>2.64</v>
      </c>
      <c r="E81" s="122">
        <v>0.48</v>
      </c>
      <c r="F81" s="122">
        <v>13.36</v>
      </c>
      <c r="G81" s="123">
        <v>69.599999999999994</v>
      </c>
      <c r="H81" s="129" t="s">
        <v>19</v>
      </c>
    </row>
    <row r="82" spans="1:8" ht="12" customHeight="1" x14ac:dyDescent="0.2">
      <c r="A82" s="259"/>
      <c r="B82" s="120" t="s">
        <v>103</v>
      </c>
      <c r="C82" s="121">
        <v>200</v>
      </c>
      <c r="D82" s="122">
        <v>0</v>
      </c>
      <c r="E82" s="122">
        <v>0</v>
      </c>
      <c r="F82" s="122">
        <v>18.399999999999999</v>
      </c>
      <c r="G82" s="123">
        <v>74</v>
      </c>
      <c r="H82" s="129" t="s">
        <v>50</v>
      </c>
    </row>
    <row r="83" spans="1:8" ht="15" customHeight="1" x14ac:dyDescent="0.2">
      <c r="A83" s="125" t="s">
        <v>29</v>
      </c>
      <c r="B83" s="130"/>
      <c r="C83" s="127">
        <f>SUM(C77:C82)</f>
        <v>910</v>
      </c>
      <c r="D83" s="127">
        <f>SUM(D77:D82)</f>
        <v>28.619999999999997</v>
      </c>
      <c r="E83" s="127">
        <f>SUM(E77:E82)</f>
        <v>30.470000000000002</v>
      </c>
      <c r="F83" s="127">
        <f>SUM(F77:F82)</f>
        <v>115.15</v>
      </c>
      <c r="G83" s="127">
        <f>SUM(G77:G82)</f>
        <v>851.62</v>
      </c>
      <c r="H83" s="128"/>
    </row>
    <row r="84" spans="1:8" s="18" customFormat="1" ht="15" customHeight="1" thickBot="1" x14ac:dyDescent="0.25">
      <c r="A84" s="131" t="s">
        <v>30</v>
      </c>
      <c r="B84" s="132"/>
      <c r="C84" s="163">
        <f>SUM(C83,C76)</f>
        <v>1510</v>
      </c>
      <c r="D84" s="163">
        <f>SUM(D83,D76)</f>
        <v>47.17</v>
      </c>
      <c r="E84" s="163">
        <f>SUM(E83,E76)</f>
        <v>44.6</v>
      </c>
      <c r="F84" s="163">
        <f>SUM(F83,F76)</f>
        <v>207.44</v>
      </c>
      <c r="G84" s="163">
        <f>SUM(G83,G76)</f>
        <v>1419.0700000000002</v>
      </c>
      <c r="H84" s="164"/>
    </row>
    <row r="85" spans="1:8" ht="15" customHeight="1" thickBot="1" x14ac:dyDescent="0.25">
      <c r="A85" s="260" t="s">
        <v>59</v>
      </c>
      <c r="B85" s="261"/>
      <c r="C85" s="261"/>
      <c r="D85" s="261"/>
      <c r="E85" s="261"/>
      <c r="F85" s="261"/>
      <c r="G85" s="261"/>
      <c r="H85" s="262"/>
    </row>
    <row r="86" spans="1:8" ht="11.25" customHeight="1" x14ac:dyDescent="0.2">
      <c r="A86" s="263" t="s">
        <v>10</v>
      </c>
      <c r="B86" s="147" t="s">
        <v>130</v>
      </c>
      <c r="C86" s="148">
        <v>120</v>
      </c>
      <c r="D86" s="149">
        <v>8.1999999999999993</v>
      </c>
      <c r="E86" s="149">
        <v>6.6</v>
      </c>
      <c r="F86" s="149">
        <v>22</v>
      </c>
      <c r="G86" s="150">
        <v>176</v>
      </c>
      <c r="H86" s="151">
        <v>1118</v>
      </c>
    </row>
    <row r="87" spans="1:8" ht="11.25" customHeight="1" x14ac:dyDescent="0.2">
      <c r="A87" s="259"/>
      <c r="B87" s="135" t="s">
        <v>107</v>
      </c>
      <c r="C87" s="121">
        <v>230</v>
      </c>
      <c r="D87" s="122">
        <v>7.13</v>
      </c>
      <c r="E87" s="122">
        <v>11.04</v>
      </c>
      <c r="F87" s="122">
        <v>31.05</v>
      </c>
      <c r="G87" s="123">
        <v>253</v>
      </c>
      <c r="H87" s="129" t="s">
        <v>62</v>
      </c>
    </row>
    <row r="88" spans="1:8" ht="11.25" customHeight="1" x14ac:dyDescent="0.2">
      <c r="A88" s="259"/>
      <c r="B88" s="135" t="s">
        <v>64</v>
      </c>
      <c r="C88" s="121">
        <v>200</v>
      </c>
      <c r="D88" s="122">
        <v>0.1</v>
      </c>
      <c r="E88" s="122">
        <v>0</v>
      </c>
      <c r="F88" s="122">
        <v>15.2</v>
      </c>
      <c r="G88" s="123">
        <v>61</v>
      </c>
      <c r="H88" s="129" t="s">
        <v>63</v>
      </c>
    </row>
    <row r="89" spans="1:8" ht="11.25" customHeight="1" x14ac:dyDescent="0.2">
      <c r="A89" s="259"/>
      <c r="B89" s="135" t="s">
        <v>38</v>
      </c>
      <c r="C89" s="121">
        <v>20</v>
      </c>
      <c r="D89" s="122">
        <v>1.5</v>
      </c>
      <c r="E89" s="122">
        <v>0.57999999999999996</v>
      </c>
      <c r="F89" s="122">
        <v>10.28</v>
      </c>
      <c r="G89" s="123">
        <v>52.4</v>
      </c>
      <c r="H89" s="129" t="s">
        <v>37</v>
      </c>
    </row>
    <row r="90" spans="1:8" s="18" customFormat="1" ht="14.25" customHeight="1" x14ac:dyDescent="0.2">
      <c r="A90" s="125" t="s">
        <v>23</v>
      </c>
      <c r="B90" s="126"/>
      <c r="C90" s="127">
        <f>SUM(C86:C89)</f>
        <v>570</v>
      </c>
      <c r="D90" s="127">
        <f>SUM(D86:D89)</f>
        <v>16.93</v>
      </c>
      <c r="E90" s="127">
        <f>SUM(E86:E89)</f>
        <v>18.22</v>
      </c>
      <c r="F90" s="127">
        <f>SUM(F86:F89)</f>
        <v>78.53</v>
      </c>
      <c r="G90" s="127">
        <f>SUM(G86:G89)</f>
        <v>542.4</v>
      </c>
      <c r="H90" s="128"/>
    </row>
    <row r="91" spans="1:8" s="18" customFormat="1" ht="11.25" customHeight="1" x14ac:dyDescent="0.2">
      <c r="A91" s="259" t="s">
        <v>24</v>
      </c>
      <c r="B91" s="63" t="s">
        <v>149</v>
      </c>
      <c r="C91" s="64">
        <v>100</v>
      </c>
      <c r="D91" s="65">
        <v>0.8</v>
      </c>
      <c r="E91" s="65">
        <v>0.1</v>
      </c>
      <c r="F91" s="65">
        <v>2.5</v>
      </c>
      <c r="G91" s="66">
        <v>14</v>
      </c>
      <c r="H91" s="67">
        <v>107</v>
      </c>
    </row>
    <row r="92" spans="1:8" ht="11.25" customHeight="1" x14ac:dyDescent="0.2">
      <c r="A92" s="259"/>
      <c r="B92" s="135" t="s">
        <v>87</v>
      </c>
      <c r="C92" s="121">
        <v>250</v>
      </c>
      <c r="D92" s="122">
        <v>2.0499999999999998</v>
      </c>
      <c r="E92" s="122">
        <v>5.22</v>
      </c>
      <c r="F92" s="122">
        <v>15.57</v>
      </c>
      <c r="G92" s="123">
        <v>117.77</v>
      </c>
      <c r="H92" s="129" t="s">
        <v>86</v>
      </c>
    </row>
    <row r="93" spans="1:8" ht="11.25" customHeight="1" x14ac:dyDescent="0.2">
      <c r="A93" s="259"/>
      <c r="B93" s="135" t="s">
        <v>123</v>
      </c>
      <c r="C93" s="121">
        <v>100</v>
      </c>
      <c r="D93" s="122">
        <v>13.37</v>
      </c>
      <c r="E93" s="122">
        <v>11.94</v>
      </c>
      <c r="F93" s="122">
        <v>17.739999999999998</v>
      </c>
      <c r="G93" s="123">
        <v>286</v>
      </c>
      <c r="H93" s="129" t="s">
        <v>65</v>
      </c>
    </row>
    <row r="94" spans="1:8" ht="11.25" customHeight="1" x14ac:dyDescent="0.2">
      <c r="A94" s="259"/>
      <c r="B94" s="135" t="s">
        <v>88</v>
      </c>
      <c r="C94" s="121">
        <v>180</v>
      </c>
      <c r="D94" s="122">
        <v>3.6</v>
      </c>
      <c r="E94" s="122">
        <v>9.6199999999999992</v>
      </c>
      <c r="F94" s="122">
        <v>17.7</v>
      </c>
      <c r="G94" s="123">
        <v>162</v>
      </c>
      <c r="H94" s="129" t="s">
        <v>124</v>
      </c>
    </row>
    <row r="95" spans="1:8" ht="11.25" customHeight="1" x14ac:dyDescent="0.2">
      <c r="A95" s="259"/>
      <c r="B95" s="120" t="s">
        <v>22</v>
      </c>
      <c r="C95" s="121">
        <v>40</v>
      </c>
      <c r="D95" s="122">
        <v>3.04</v>
      </c>
      <c r="E95" s="122">
        <v>0.32</v>
      </c>
      <c r="F95" s="122">
        <v>19.68</v>
      </c>
      <c r="G95" s="123">
        <v>94</v>
      </c>
      <c r="H95" s="129" t="s">
        <v>21</v>
      </c>
    </row>
    <row r="96" spans="1:8" ht="11.25" customHeight="1" x14ac:dyDescent="0.2">
      <c r="A96" s="259"/>
      <c r="B96" s="120" t="s">
        <v>20</v>
      </c>
      <c r="C96" s="121">
        <v>30</v>
      </c>
      <c r="D96" s="122">
        <v>1.98</v>
      </c>
      <c r="E96" s="122">
        <v>0.36</v>
      </c>
      <c r="F96" s="122">
        <v>10.02</v>
      </c>
      <c r="G96" s="123">
        <v>52.2</v>
      </c>
      <c r="H96" s="129" t="s">
        <v>19</v>
      </c>
    </row>
    <row r="97" spans="1:8" ht="11.25" customHeight="1" x14ac:dyDescent="0.2">
      <c r="A97" s="259"/>
      <c r="B97" s="135" t="s">
        <v>46</v>
      </c>
      <c r="C97" s="121">
        <v>200</v>
      </c>
      <c r="D97" s="122">
        <v>0.5</v>
      </c>
      <c r="E97" s="122">
        <v>0</v>
      </c>
      <c r="F97" s="122">
        <v>27</v>
      </c>
      <c r="G97" s="123">
        <v>110</v>
      </c>
      <c r="H97" s="129" t="s">
        <v>45</v>
      </c>
    </row>
    <row r="98" spans="1:8" s="18" customFormat="1" ht="14.25" customHeight="1" x14ac:dyDescent="0.2">
      <c r="A98" s="125" t="s">
        <v>29</v>
      </c>
      <c r="B98" s="130"/>
      <c r="C98" s="127">
        <f>SUM(C91:C97)</f>
        <v>900</v>
      </c>
      <c r="D98" s="127">
        <f>SUM(D91:D97)</f>
        <v>25.34</v>
      </c>
      <c r="E98" s="127">
        <f>SUM(E91:E97)</f>
        <v>27.559999999999995</v>
      </c>
      <c r="F98" s="127">
        <f>SUM(F91:F97)</f>
        <v>110.21</v>
      </c>
      <c r="G98" s="127">
        <f>SUM(G91:G97)</f>
        <v>835.97</v>
      </c>
      <c r="H98" s="128"/>
    </row>
    <row r="99" spans="1:8" ht="14.25" customHeight="1" thickBot="1" x14ac:dyDescent="0.25">
      <c r="A99" s="131" t="s">
        <v>30</v>
      </c>
      <c r="B99" s="132"/>
      <c r="C99" s="163">
        <f>SUM(C98,C90)</f>
        <v>1470</v>
      </c>
      <c r="D99" s="163">
        <f>SUM(D98,D90)</f>
        <v>42.269999999999996</v>
      </c>
      <c r="E99" s="163">
        <f>SUM(E98,E90)</f>
        <v>45.779999999999994</v>
      </c>
      <c r="F99" s="163">
        <f>SUM(F98,F90)</f>
        <v>188.74</v>
      </c>
      <c r="G99" s="163">
        <f>SUM(G98,G90)</f>
        <v>1378.37</v>
      </c>
      <c r="H99" s="164"/>
    </row>
    <row r="100" spans="1:8" ht="15" thickBot="1" x14ac:dyDescent="0.25">
      <c r="A100" s="260" t="s">
        <v>66</v>
      </c>
      <c r="B100" s="261"/>
      <c r="C100" s="261"/>
      <c r="D100" s="261"/>
      <c r="E100" s="261"/>
      <c r="F100" s="261"/>
      <c r="G100" s="261"/>
      <c r="H100" s="262"/>
    </row>
    <row r="101" spans="1:8" ht="13.5" customHeight="1" x14ac:dyDescent="0.2">
      <c r="A101" s="263" t="s">
        <v>10</v>
      </c>
      <c r="B101" s="147" t="s">
        <v>130</v>
      </c>
      <c r="C101" s="148">
        <v>120</v>
      </c>
      <c r="D101" s="149">
        <v>8.1999999999999993</v>
      </c>
      <c r="E101" s="149">
        <v>6.6</v>
      </c>
      <c r="F101" s="149">
        <v>22</v>
      </c>
      <c r="G101" s="150">
        <v>176</v>
      </c>
      <c r="H101" s="151">
        <v>1118</v>
      </c>
    </row>
    <row r="102" spans="1:8" ht="13.5" customHeight="1" x14ac:dyDescent="0.2">
      <c r="A102" s="259"/>
      <c r="B102" s="137" t="s">
        <v>68</v>
      </c>
      <c r="C102" s="138">
        <v>250</v>
      </c>
      <c r="D102" s="139">
        <v>10.68</v>
      </c>
      <c r="E102" s="139">
        <v>13.52</v>
      </c>
      <c r="F102" s="139">
        <v>39.36</v>
      </c>
      <c r="G102" s="140">
        <v>321.85000000000002</v>
      </c>
      <c r="H102" s="141" t="s">
        <v>67</v>
      </c>
    </row>
    <row r="103" spans="1:8" ht="13.5" customHeight="1" x14ac:dyDescent="0.2">
      <c r="A103" s="259"/>
      <c r="B103" s="120" t="s">
        <v>18</v>
      </c>
      <c r="C103" s="121">
        <v>200</v>
      </c>
      <c r="D103" s="122">
        <v>0.2</v>
      </c>
      <c r="E103" s="122">
        <v>0</v>
      </c>
      <c r="F103" s="122">
        <v>15.02</v>
      </c>
      <c r="G103" s="123">
        <v>58.76</v>
      </c>
      <c r="H103" s="129" t="s">
        <v>17</v>
      </c>
    </row>
    <row r="104" spans="1:8" s="18" customFormat="1" ht="13.5" customHeight="1" x14ac:dyDescent="0.2">
      <c r="A104" s="125" t="s">
        <v>23</v>
      </c>
      <c r="B104" s="126"/>
      <c r="C104" s="127">
        <f>SUM(C101:C103)</f>
        <v>570</v>
      </c>
      <c r="D104" s="127">
        <f>SUM(D101:D103)</f>
        <v>19.079999999999998</v>
      </c>
      <c r="E104" s="127">
        <f>SUM(E101:E103)</f>
        <v>20.119999999999997</v>
      </c>
      <c r="F104" s="127">
        <f>SUM(F101:F103)</f>
        <v>76.38</v>
      </c>
      <c r="G104" s="127">
        <f>SUM(G101:G103)</f>
        <v>556.61</v>
      </c>
      <c r="H104" s="128"/>
    </row>
    <row r="105" spans="1:8" ht="13.5" customHeight="1" x14ac:dyDescent="0.2">
      <c r="A105" s="259" t="s">
        <v>24</v>
      </c>
      <c r="B105" s="63" t="s">
        <v>148</v>
      </c>
      <c r="C105" s="64">
        <v>100</v>
      </c>
      <c r="D105" s="65">
        <v>1.1000000000000001</v>
      </c>
      <c r="E105" s="65">
        <v>0.2</v>
      </c>
      <c r="F105" s="65">
        <v>3.8</v>
      </c>
      <c r="G105" s="66">
        <v>24</v>
      </c>
      <c r="H105" s="67">
        <v>106</v>
      </c>
    </row>
    <row r="106" spans="1:8" ht="13.5" customHeight="1" x14ac:dyDescent="0.2">
      <c r="A106" s="259"/>
      <c r="B106" s="135" t="s">
        <v>137</v>
      </c>
      <c r="C106" s="121">
        <v>250</v>
      </c>
      <c r="D106" s="122">
        <v>5.71</v>
      </c>
      <c r="E106" s="122">
        <v>3.76</v>
      </c>
      <c r="F106" s="122">
        <v>21.92</v>
      </c>
      <c r="G106" s="123">
        <v>144.9</v>
      </c>
      <c r="H106" s="129" t="s">
        <v>76</v>
      </c>
    </row>
    <row r="107" spans="1:8" ht="13.5" customHeight="1" x14ac:dyDescent="0.2">
      <c r="A107" s="259"/>
      <c r="B107" s="135" t="s">
        <v>73</v>
      </c>
      <c r="C107" s="123">
        <v>100</v>
      </c>
      <c r="D107" s="122">
        <v>9.25</v>
      </c>
      <c r="E107" s="122">
        <v>11.25</v>
      </c>
      <c r="F107" s="122">
        <v>3.42</v>
      </c>
      <c r="G107" s="123">
        <v>160</v>
      </c>
      <c r="H107" s="129" t="s">
        <v>72</v>
      </c>
    </row>
    <row r="108" spans="1:8" ht="13.5" customHeight="1" x14ac:dyDescent="0.2">
      <c r="A108" s="259"/>
      <c r="B108" s="135" t="s">
        <v>125</v>
      </c>
      <c r="C108" s="123">
        <v>180</v>
      </c>
      <c r="D108" s="122">
        <v>6.66</v>
      </c>
      <c r="E108" s="122">
        <v>8.2100000000000009</v>
      </c>
      <c r="F108" s="122">
        <v>44.49</v>
      </c>
      <c r="G108" s="123">
        <v>300.60000000000002</v>
      </c>
      <c r="H108" s="129" t="s">
        <v>71</v>
      </c>
    </row>
    <row r="109" spans="1:8" ht="13.5" customHeight="1" x14ac:dyDescent="0.2">
      <c r="A109" s="259"/>
      <c r="B109" s="135" t="s">
        <v>92</v>
      </c>
      <c r="C109" s="121">
        <v>200</v>
      </c>
      <c r="D109" s="142">
        <v>0.5</v>
      </c>
      <c r="E109" s="142">
        <v>0.2</v>
      </c>
      <c r="F109" s="142">
        <v>23.1</v>
      </c>
      <c r="G109" s="143">
        <v>96</v>
      </c>
      <c r="H109" s="144">
        <v>507</v>
      </c>
    </row>
    <row r="110" spans="1:8" ht="13.5" customHeight="1" x14ac:dyDescent="0.2">
      <c r="A110" s="259"/>
      <c r="B110" s="135" t="s">
        <v>22</v>
      </c>
      <c r="C110" s="121">
        <v>40</v>
      </c>
      <c r="D110" s="122">
        <v>3.04</v>
      </c>
      <c r="E110" s="122">
        <v>0.32</v>
      </c>
      <c r="F110" s="122">
        <v>19.68</v>
      </c>
      <c r="G110" s="123">
        <v>94</v>
      </c>
      <c r="H110" s="129" t="s">
        <v>21</v>
      </c>
    </row>
    <row r="111" spans="1:8" ht="13.5" customHeight="1" x14ac:dyDescent="0.2">
      <c r="A111" s="259"/>
      <c r="B111" s="120" t="s">
        <v>20</v>
      </c>
      <c r="C111" s="121">
        <v>30</v>
      </c>
      <c r="D111" s="122">
        <v>1.98</v>
      </c>
      <c r="E111" s="122">
        <v>0.36</v>
      </c>
      <c r="F111" s="122">
        <v>10.02</v>
      </c>
      <c r="G111" s="123">
        <v>52.2</v>
      </c>
      <c r="H111" s="129" t="s">
        <v>19</v>
      </c>
    </row>
    <row r="112" spans="1:8" s="18" customFormat="1" ht="13.5" customHeight="1" x14ac:dyDescent="0.2">
      <c r="A112" s="125" t="s">
        <v>29</v>
      </c>
      <c r="B112" s="130"/>
      <c r="C112" s="127">
        <f>SUM(C105:C111)</f>
        <v>900</v>
      </c>
      <c r="D112" s="127">
        <f>SUM(D105:D111)</f>
        <v>28.240000000000002</v>
      </c>
      <c r="E112" s="127">
        <f>SUM(E105:E111)</f>
        <v>24.3</v>
      </c>
      <c r="F112" s="127">
        <f>SUM(F105:F111)</f>
        <v>126.42999999999999</v>
      </c>
      <c r="G112" s="127">
        <f>SUM(G105:G111)</f>
        <v>871.7</v>
      </c>
      <c r="H112" s="128"/>
    </row>
    <row r="113" spans="1:8" ht="13.5" customHeight="1" thickBot="1" x14ac:dyDescent="0.25">
      <c r="A113" s="131" t="s">
        <v>30</v>
      </c>
      <c r="B113" s="132"/>
      <c r="C113" s="163">
        <f>SUM(C112,C104)</f>
        <v>1470</v>
      </c>
      <c r="D113" s="163">
        <f>SUM(D112,D104)</f>
        <v>47.32</v>
      </c>
      <c r="E113" s="163">
        <f>SUM(E112,E104)</f>
        <v>44.42</v>
      </c>
      <c r="F113" s="163">
        <f>SUM(F112,F104)</f>
        <v>202.81</v>
      </c>
      <c r="G113" s="163">
        <f>SUM(G112,G104)</f>
        <v>1428.31</v>
      </c>
      <c r="H113" s="164"/>
    </row>
    <row r="114" spans="1:8" ht="13.5" customHeight="1" thickBot="1" x14ac:dyDescent="0.25">
      <c r="A114" s="260" t="s">
        <v>74</v>
      </c>
      <c r="B114" s="261"/>
      <c r="C114" s="261"/>
      <c r="D114" s="261"/>
      <c r="E114" s="261"/>
      <c r="F114" s="261"/>
      <c r="G114" s="261"/>
      <c r="H114" s="262"/>
    </row>
    <row r="115" spans="1:8" ht="13.5" customHeight="1" x14ac:dyDescent="0.2">
      <c r="A115" s="263" t="s">
        <v>10</v>
      </c>
      <c r="B115" s="172" t="s">
        <v>33</v>
      </c>
      <c r="C115" s="148">
        <v>115</v>
      </c>
      <c r="D115" s="149">
        <v>6.61</v>
      </c>
      <c r="E115" s="149">
        <v>4.2300000000000004</v>
      </c>
      <c r="F115" s="149">
        <v>11.24</v>
      </c>
      <c r="G115" s="150">
        <v>115.06</v>
      </c>
      <c r="H115" s="151" t="s">
        <v>32</v>
      </c>
    </row>
    <row r="116" spans="1:8" ht="13.5" customHeight="1" x14ac:dyDescent="0.2">
      <c r="A116" s="259"/>
      <c r="B116" s="135" t="s">
        <v>35</v>
      </c>
      <c r="C116" s="121">
        <v>230</v>
      </c>
      <c r="D116" s="122">
        <v>8.66</v>
      </c>
      <c r="E116" s="122">
        <v>16.8</v>
      </c>
      <c r="F116" s="122">
        <v>37.26</v>
      </c>
      <c r="G116" s="123">
        <v>321.31</v>
      </c>
      <c r="H116" s="129" t="s">
        <v>34</v>
      </c>
    </row>
    <row r="117" spans="1:8" ht="13.5" customHeight="1" x14ac:dyDescent="0.2">
      <c r="A117" s="259"/>
      <c r="B117" s="135" t="s">
        <v>105</v>
      </c>
      <c r="C117" s="121">
        <v>200</v>
      </c>
      <c r="D117" s="122">
        <v>0.4</v>
      </c>
      <c r="E117" s="122">
        <v>0</v>
      </c>
      <c r="F117" s="122">
        <v>20</v>
      </c>
      <c r="G117" s="123">
        <v>80</v>
      </c>
      <c r="H117" s="129" t="s">
        <v>36</v>
      </c>
    </row>
    <row r="118" spans="1:8" ht="13.5" customHeight="1" x14ac:dyDescent="0.2">
      <c r="A118" s="259"/>
      <c r="B118" s="135" t="s">
        <v>38</v>
      </c>
      <c r="C118" s="121">
        <v>20</v>
      </c>
      <c r="D118" s="122">
        <v>1.5</v>
      </c>
      <c r="E118" s="122">
        <v>0.57999999999999996</v>
      </c>
      <c r="F118" s="122">
        <v>10.28</v>
      </c>
      <c r="G118" s="123">
        <v>52.4</v>
      </c>
      <c r="H118" s="129" t="s">
        <v>37</v>
      </c>
    </row>
    <row r="119" spans="1:8" s="18" customFormat="1" ht="13.5" customHeight="1" x14ac:dyDescent="0.2">
      <c r="A119" s="125" t="s">
        <v>23</v>
      </c>
      <c r="B119" s="126"/>
      <c r="C119" s="127">
        <f>SUM(C115:C118)</f>
        <v>565</v>
      </c>
      <c r="D119" s="127">
        <f>SUM(D115:D118)</f>
        <v>17.170000000000002</v>
      </c>
      <c r="E119" s="127">
        <f>SUM(E115:E118)</f>
        <v>21.61</v>
      </c>
      <c r="F119" s="127">
        <f>SUM(F115:F118)</f>
        <v>78.78</v>
      </c>
      <c r="G119" s="127">
        <f>SUM(G115:G118)</f>
        <v>568.77</v>
      </c>
      <c r="H119" s="128"/>
    </row>
    <row r="120" spans="1:8" ht="13.5" customHeight="1" x14ac:dyDescent="0.2">
      <c r="A120" s="259" t="s">
        <v>24</v>
      </c>
      <c r="B120" s="63" t="s">
        <v>149</v>
      </c>
      <c r="C120" s="64">
        <v>100</v>
      </c>
      <c r="D120" s="65">
        <v>0.8</v>
      </c>
      <c r="E120" s="65">
        <v>0.1</v>
      </c>
      <c r="F120" s="65">
        <v>2.5</v>
      </c>
      <c r="G120" s="66">
        <v>14</v>
      </c>
      <c r="H120" s="67">
        <v>107</v>
      </c>
    </row>
    <row r="121" spans="1:8" ht="13.5" customHeight="1" x14ac:dyDescent="0.2">
      <c r="A121" s="259"/>
      <c r="B121" s="135" t="s">
        <v>70</v>
      </c>
      <c r="C121" s="121">
        <v>250</v>
      </c>
      <c r="D121" s="122">
        <v>1.75</v>
      </c>
      <c r="E121" s="122">
        <v>4.9800000000000004</v>
      </c>
      <c r="F121" s="122">
        <v>7.77</v>
      </c>
      <c r="G121" s="123">
        <v>75.75</v>
      </c>
      <c r="H121" s="129" t="s">
        <v>69</v>
      </c>
    </row>
    <row r="122" spans="1:8" ht="13.5" customHeight="1" x14ac:dyDescent="0.2">
      <c r="A122" s="259"/>
      <c r="B122" s="135" t="s">
        <v>118</v>
      </c>
      <c r="C122" s="121">
        <v>240</v>
      </c>
      <c r="D122" s="122">
        <v>28.37</v>
      </c>
      <c r="E122" s="122">
        <v>25.32</v>
      </c>
      <c r="F122" s="122">
        <v>18.12</v>
      </c>
      <c r="G122" s="123">
        <v>413.45</v>
      </c>
      <c r="H122" s="129" t="s">
        <v>119</v>
      </c>
    </row>
    <row r="123" spans="1:8" ht="13.5" customHeight="1" x14ac:dyDescent="0.2">
      <c r="A123" s="259"/>
      <c r="B123" s="120" t="s">
        <v>22</v>
      </c>
      <c r="C123" s="121">
        <v>20</v>
      </c>
      <c r="D123" s="122">
        <v>0.78</v>
      </c>
      <c r="E123" s="122">
        <v>0.16</v>
      </c>
      <c r="F123" s="122">
        <v>0.84</v>
      </c>
      <c r="G123" s="123">
        <v>47</v>
      </c>
      <c r="H123" s="129">
        <v>108</v>
      </c>
    </row>
    <row r="124" spans="1:8" ht="13.5" customHeight="1" x14ac:dyDescent="0.2">
      <c r="A124" s="259"/>
      <c r="B124" s="135" t="s">
        <v>20</v>
      </c>
      <c r="C124" s="121">
        <v>20</v>
      </c>
      <c r="D124" s="122">
        <v>1.32</v>
      </c>
      <c r="E124" s="122">
        <v>0.24</v>
      </c>
      <c r="F124" s="122">
        <v>6.68</v>
      </c>
      <c r="G124" s="123">
        <v>34.799999999999997</v>
      </c>
      <c r="H124" s="129" t="s">
        <v>19</v>
      </c>
    </row>
    <row r="125" spans="1:8" ht="13.5" customHeight="1" x14ac:dyDescent="0.2">
      <c r="A125" s="259"/>
      <c r="B125" s="120" t="s">
        <v>75</v>
      </c>
      <c r="C125" s="121">
        <v>200</v>
      </c>
      <c r="D125" s="122">
        <v>0.7</v>
      </c>
      <c r="E125" s="122">
        <v>0.3</v>
      </c>
      <c r="F125" s="122">
        <v>22.8</v>
      </c>
      <c r="G125" s="123">
        <v>97</v>
      </c>
      <c r="H125" s="129">
        <v>519</v>
      </c>
    </row>
    <row r="126" spans="1:8" s="18" customFormat="1" ht="13.5" customHeight="1" x14ac:dyDescent="0.2">
      <c r="A126" s="125" t="s">
        <v>29</v>
      </c>
      <c r="B126" s="130"/>
      <c r="C126" s="127">
        <f>SUM(C120:C125)</f>
        <v>830</v>
      </c>
      <c r="D126" s="145">
        <f>SUM(D120:D125)</f>
        <v>33.720000000000006</v>
      </c>
      <c r="E126" s="127">
        <f>SUM(E120:E125)</f>
        <v>31.099999999999998</v>
      </c>
      <c r="F126" s="127">
        <f>SUM(F120:F125)</f>
        <v>58.709999999999994</v>
      </c>
      <c r="G126" s="127">
        <f>SUM(G120:G125)</f>
        <v>682</v>
      </c>
      <c r="H126" s="128"/>
    </row>
    <row r="127" spans="1:8" ht="13.5" customHeight="1" thickBot="1" x14ac:dyDescent="0.25">
      <c r="A127" s="131" t="s">
        <v>30</v>
      </c>
      <c r="B127" s="132"/>
      <c r="C127" s="163">
        <f>SUM(C126,C119)</f>
        <v>1395</v>
      </c>
      <c r="D127" s="163">
        <f>SUM(D126,D119)</f>
        <v>50.890000000000008</v>
      </c>
      <c r="E127" s="163">
        <f>SUM(E121:E126)</f>
        <v>62.099999999999994</v>
      </c>
      <c r="F127" s="163">
        <f>SUM(F121:F126)</f>
        <v>114.91999999999999</v>
      </c>
      <c r="G127" s="163">
        <f>SUM(G121:G126)</f>
        <v>1350</v>
      </c>
      <c r="H127" s="164"/>
    </row>
    <row r="128" spans="1:8" ht="12.75" customHeight="1" thickBot="1" x14ac:dyDescent="0.25">
      <c r="A128" s="260" t="s">
        <v>77</v>
      </c>
      <c r="B128" s="261"/>
      <c r="C128" s="261"/>
      <c r="D128" s="261"/>
      <c r="E128" s="261"/>
      <c r="F128" s="261"/>
      <c r="G128" s="261"/>
      <c r="H128" s="262"/>
    </row>
    <row r="129" spans="1:8" ht="12.75" customHeight="1" x14ac:dyDescent="0.2">
      <c r="A129" s="263" t="s">
        <v>10</v>
      </c>
      <c r="B129" s="147" t="s">
        <v>14</v>
      </c>
      <c r="C129" s="148">
        <v>200</v>
      </c>
      <c r="D129" s="149">
        <v>7.8</v>
      </c>
      <c r="E129" s="149">
        <v>9.4600000000000009</v>
      </c>
      <c r="F129" s="149">
        <v>35.799999999999997</v>
      </c>
      <c r="G129" s="150">
        <v>283.60000000000002</v>
      </c>
      <c r="H129" s="151" t="s">
        <v>13</v>
      </c>
    </row>
    <row r="130" spans="1:8" ht="12.75" customHeight="1" x14ac:dyDescent="0.2">
      <c r="A130" s="259"/>
      <c r="B130" s="120" t="s">
        <v>91</v>
      </c>
      <c r="C130" s="121">
        <v>200</v>
      </c>
      <c r="D130" s="122">
        <v>1.5</v>
      </c>
      <c r="E130" s="122">
        <v>1.3</v>
      </c>
      <c r="F130" s="122">
        <v>15.9</v>
      </c>
      <c r="G130" s="123">
        <v>81</v>
      </c>
      <c r="H130" s="146" t="s">
        <v>99</v>
      </c>
    </row>
    <row r="131" spans="1:8" ht="12.75" customHeight="1" x14ac:dyDescent="0.2">
      <c r="A131" s="259"/>
      <c r="B131" s="120" t="s">
        <v>130</v>
      </c>
      <c r="C131" s="121">
        <v>120</v>
      </c>
      <c r="D131" s="122">
        <v>8.1999999999999993</v>
      </c>
      <c r="E131" s="122">
        <v>6.6</v>
      </c>
      <c r="F131" s="122">
        <v>22</v>
      </c>
      <c r="G131" s="123">
        <v>176</v>
      </c>
      <c r="H131" s="129">
        <v>1118</v>
      </c>
    </row>
    <row r="132" spans="1:8" ht="12.75" customHeight="1" x14ac:dyDescent="0.2">
      <c r="A132" s="259"/>
      <c r="B132" s="120" t="s">
        <v>20</v>
      </c>
      <c r="C132" s="121">
        <v>40</v>
      </c>
      <c r="D132" s="122">
        <v>2.64</v>
      </c>
      <c r="E132" s="122">
        <v>0.48</v>
      </c>
      <c r="F132" s="122">
        <v>13.36</v>
      </c>
      <c r="G132" s="123">
        <v>69.599999999999994</v>
      </c>
      <c r="H132" s="129" t="s">
        <v>19</v>
      </c>
    </row>
    <row r="133" spans="1:8" s="18" customFormat="1" ht="12.75" customHeight="1" x14ac:dyDescent="0.2">
      <c r="A133" s="125" t="s">
        <v>23</v>
      </c>
      <c r="B133" s="126"/>
      <c r="C133" s="127">
        <f>SUM(C129:C132)</f>
        <v>560</v>
      </c>
      <c r="D133" s="127">
        <f>SUM(D129:D132)</f>
        <v>20.14</v>
      </c>
      <c r="E133" s="127">
        <f>SUM(E129:E132)</f>
        <v>17.84</v>
      </c>
      <c r="F133" s="127">
        <f>SUM(F129:F132)</f>
        <v>87.059999999999988</v>
      </c>
      <c r="G133" s="127">
        <f>SUM(G129:G132)</f>
        <v>610.20000000000005</v>
      </c>
      <c r="H133" s="128"/>
    </row>
    <row r="134" spans="1:8" s="18" customFormat="1" ht="12.75" customHeight="1" x14ac:dyDescent="0.2">
      <c r="A134" s="259" t="s">
        <v>24</v>
      </c>
      <c r="B134" s="120" t="s">
        <v>138</v>
      </c>
      <c r="C134" s="121">
        <v>100</v>
      </c>
      <c r="D134" s="122">
        <v>2.23</v>
      </c>
      <c r="E134" s="122">
        <v>5.61</v>
      </c>
      <c r="F134" s="122">
        <v>61.68</v>
      </c>
      <c r="G134" s="123">
        <v>166.23</v>
      </c>
      <c r="H134" s="129" t="s">
        <v>120</v>
      </c>
    </row>
    <row r="135" spans="1:8" ht="12.75" customHeight="1" x14ac:dyDescent="0.2">
      <c r="A135" s="259"/>
      <c r="B135" s="120" t="s">
        <v>52</v>
      </c>
      <c r="C135" s="121">
        <v>250</v>
      </c>
      <c r="D135" s="122">
        <v>1.65</v>
      </c>
      <c r="E135" s="122">
        <v>5.17</v>
      </c>
      <c r="F135" s="122">
        <v>11.9</v>
      </c>
      <c r="G135" s="123">
        <v>100.7</v>
      </c>
      <c r="H135" s="129" t="s">
        <v>51</v>
      </c>
    </row>
    <row r="136" spans="1:8" ht="12.75" customHeight="1" x14ac:dyDescent="0.2">
      <c r="A136" s="259"/>
      <c r="B136" s="120" t="s">
        <v>79</v>
      </c>
      <c r="C136" s="123">
        <v>100</v>
      </c>
      <c r="D136" s="122">
        <v>12.47</v>
      </c>
      <c r="E136" s="122">
        <v>16.29</v>
      </c>
      <c r="F136" s="122">
        <v>0.57999999999999996</v>
      </c>
      <c r="G136" s="123">
        <v>131.75</v>
      </c>
      <c r="H136" s="129" t="s">
        <v>78</v>
      </c>
    </row>
    <row r="137" spans="1:8" ht="12.75" customHeight="1" x14ac:dyDescent="0.2">
      <c r="A137" s="259"/>
      <c r="B137" s="120" t="s">
        <v>28</v>
      </c>
      <c r="C137" s="123">
        <v>180</v>
      </c>
      <c r="D137" s="122">
        <v>5</v>
      </c>
      <c r="E137" s="122">
        <v>0.81</v>
      </c>
      <c r="F137" s="122">
        <v>34.85</v>
      </c>
      <c r="G137" s="123">
        <v>173.88</v>
      </c>
      <c r="H137" s="129" t="s">
        <v>27</v>
      </c>
    </row>
    <row r="138" spans="1:8" ht="12.75" customHeight="1" x14ac:dyDescent="0.2">
      <c r="A138" s="259"/>
      <c r="B138" s="120" t="s">
        <v>131</v>
      </c>
      <c r="C138" s="121">
        <v>200</v>
      </c>
      <c r="D138" s="122">
        <v>1.4</v>
      </c>
      <c r="E138" s="122">
        <v>0</v>
      </c>
      <c r="F138" s="122">
        <v>29</v>
      </c>
      <c r="G138" s="123">
        <v>122</v>
      </c>
      <c r="H138" s="129" t="s">
        <v>50</v>
      </c>
    </row>
    <row r="139" spans="1:8" ht="12.75" customHeight="1" x14ac:dyDescent="0.2">
      <c r="A139" s="259"/>
      <c r="B139" s="120" t="s">
        <v>22</v>
      </c>
      <c r="C139" s="121">
        <v>40</v>
      </c>
      <c r="D139" s="122">
        <v>3.04</v>
      </c>
      <c r="E139" s="122">
        <v>0.32</v>
      </c>
      <c r="F139" s="122">
        <v>19.68</v>
      </c>
      <c r="G139" s="123">
        <v>94</v>
      </c>
      <c r="H139" s="129">
        <v>108</v>
      </c>
    </row>
    <row r="140" spans="1:8" ht="12.75" customHeight="1" x14ac:dyDescent="0.2">
      <c r="A140" s="259"/>
      <c r="B140" s="135" t="s">
        <v>20</v>
      </c>
      <c r="C140" s="121">
        <v>20</v>
      </c>
      <c r="D140" s="122">
        <v>1.32</v>
      </c>
      <c r="E140" s="122">
        <v>0.24</v>
      </c>
      <c r="F140" s="122">
        <v>6.68</v>
      </c>
      <c r="G140" s="123">
        <v>34.799999999999997</v>
      </c>
      <c r="H140" s="129" t="s">
        <v>19</v>
      </c>
    </row>
    <row r="141" spans="1:8" ht="12.75" customHeight="1" x14ac:dyDescent="0.2">
      <c r="A141" s="125" t="s">
        <v>29</v>
      </c>
      <c r="B141" s="130"/>
      <c r="C141" s="127">
        <f>SUM(C134:C140)</f>
        <v>890</v>
      </c>
      <c r="D141" s="127">
        <f>SUM(D134:D140)</f>
        <v>27.11</v>
      </c>
      <c r="E141" s="127">
        <f>SUM(E134:E140)</f>
        <v>28.439999999999998</v>
      </c>
      <c r="F141" s="127">
        <f>SUM(F134:F140)</f>
        <v>164.37</v>
      </c>
      <c r="G141" s="127">
        <f>SUM(G134:G140)</f>
        <v>823.3599999999999</v>
      </c>
      <c r="H141" s="128"/>
    </row>
    <row r="142" spans="1:8" s="18" customFormat="1" ht="12.75" customHeight="1" thickBot="1" x14ac:dyDescent="0.25">
      <c r="A142" s="131" t="s">
        <v>30</v>
      </c>
      <c r="B142" s="132"/>
      <c r="C142" s="163">
        <f>SUM(C141,C133)</f>
        <v>1450</v>
      </c>
      <c r="D142" s="163">
        <f>SUM(D141,D133)</f>
        <v>47.25</v>
      </c>
      <c r="E142" s="163">
        <f>SUM(E141,E133)</f>
        <v>46.28</v>
      </c>
      <c r="F142" s="163">
        <f>SUM(F141,F133)</f>
        <v>251.43</v>
      </c>
      <c r="G142" s="163">
        <f>SUM(G141,G133)</f>
        <v>1433.56</v>
      </c>
      <c r="H142" s="164"/>
    </row>
    <row r="143" spans="1:8" ht="15" thickBot="1" x14ac:dyDescent="0.25">
      <c r="A143" s="260" t="s">
        <v>80</v>
      </c>
      <c r="B143" s="261"/>
      <c r="C143" s="261"/>
      <c r="D143" s="261"/>
      <c r="E143" s="261"/>
      <c r="F143" s="261"/>
      <c r="G143" s="261"/>
      <c r="H143" s="262"/>
    </row>
    <row r="144" spans="1:8" ht="14.25" x14ac:dyDescent="0.2">
      <c r="A144" s="263" t="s">
        <v>10</v>
      </c>
      <c r="B144" s="147" t="s">
        <v>130</v>
      </c>
      <c r="C144" s="148">
        <v>120</v>
      </c>
      <c r="D144" s="149">
        <v>8.1999999999999993</v>
      </c>
      <c r="E144" s="149">
        <v>6.6</v>
      </c>
      <c r="F144" s="149">
        <v>22</v>
      </c>
      <c r="G144" s="150">
        <v>176</v>
      </c>
      <c r="H144" s="151">
        <v>1118</v>
      </c>
    </row>
    <row r="145" spans="1:8" ht="14.25" x14ac:dyDescent="0.2">
      <c r="A145" s="259"/>
      <c r="B145" s="120" t="s">
        <v>96</v>
      </c>
      <c r="C145" s="121">
        <v>230</v>
      </c>
      <c r="D145" s="122">
        <v>7.34</v>
      </c>
      <c r="E145" s="122">
        <v>5.72</v>
      </c>
      <c r="F145" s="122">
        <v>39.17</v>
      </c>
      <c r="G145" s="123">
        <v>237.13</v>
      </c>
      <c r="H145" s="129" t="s">
        <v>100</v>
      </c>
    </row>
    <row r="146" spans="1:8" ht="14.25" x14ac:dyDescent="0.2">
      <c r="A146" s="259"/>
      <c r="B146" s="120" t="s">
        <v>57</v>
      </c>
      <c r="C146" s="121">
        <v>200</v>
      </c>
      <c r="D146" s="122">
        <v>3.6</v>
      </c>
      <c r="E146" s="122">
        <v>3.3</v>
      </c>
      <c r="F146" s="122">
        <v>25</v>
      </c>
      <c r="G146" s="123">
        <v>144</v>
      </c>
      <c r="H146" s="129" t="s">
        <v>56</v>
      </c>
    </row>
    <row r="147" spans="1:8" ht="14.25" x14ac:dyDescent="0.2">
      <c r="A147" s="259"/>
      <c r="B147" s="120" t="s">
        <v>20</v>
      </c>
      <c r="C147" s="121">
        <v>20</v>
      </c>
      <c r="D147" s="122">
        <v>1.98</v>
      </c>
      <c r="E147" s="122">
        <v>0.36</v>
      </c>
      <c r="F147" s="122">
        <v>10.02</v>
      </c>
      <c r="G147" s="123">
        <v>52.2</v>
      </c>
      <c r="H147" s="129" t="s">
        <v>19</v>
      </c>
    </row>
    <row r="148" spans="1:8" s="18" customFormat="1" ht="14.25" x14ac:dyDescent="0.2">
      <c r="A148" s="125" t="s">
        <v>23</v>
      </c>
      <c r="B148" s="126"/>
      <c r="C148" s="127">
        <f>SUM(C144:C147)</f>
        <v>570</v>
      </c>
      <c r="D148" s="127">
        <f>SUM(D144:D147)</f>
        <v>21.12</v>
      </c>
      <c r="E148" s="127">
        <f>SUM(E144:E147)</f>
        <v>15.98</v>
      </c>
      <c r="F148" s="127">
        <f>SUM(F144:F147)</f>
        <v>96.19</v>
      </c>
      <c r="G148" s="127">
        <f>SUM(G144:G147)</f>
        <v>609.33000000000004</v>
      </c>
      <c r="H148" s="128"/>
    </row>
    <row r="149" spans="1:8" s="18" customFormat="1" ht="16.5" customHeight="1" x14ac:dyDescent="0.2">
      <c r="A149" s="259" t="s">
        <v>24</v>
      </c>
      <c r="B149" s="120" t="s">
        <v>93</v>
      </c>
      <c r="C149" s="123">
        <v>100</v>
      </c>
      <c r="D149" s="122">
        <v>0.6</v>
      </c>
      <c r="E149" s="122">
        <v>0.6</v>
      </c>
      <c r="F149" s="122">
        <v>14.7</v>
      </c>
      <c r="G149" s="123">
        <v>70.5</v>
      </c>
      <c r="H149" s="129">
        <v>3</v>
      </c>
    </row>
    <row r="150" spans="1:8" s="18" customFormat="1" ht="16.5" customHeight="1" x14ac:dyDescent="0.2">
      <c r="A150" s="259"/>
      <c r="B150" s="120" t="s">
        <v>84</v>
      </c>
      <c r="C150" s="121">
        <v>250</v>
      </c>
      <c r="D150" s="122">
        <v>1.65</v>
      </c>
      <c r="E150" s="122">
        <v>5.17</v>
      </c>
      <c r="F150" s="122">
        <v>11.9</v>
      </c>
      <c r="G150" s="123">
        <v>100</v>
      </c>
      <c r="H150" s="129" t="s">
        <v>128</v>
      </c>
    </row>
    <row r="151" spans="1:8" s="18" customFormat="1" ht="16.5" customHeight="1" x14ac:dyDescent="0.2">
      <c r="A151" s="259"/>
      <c r="B151" s="120" t="s">
        <v>81</v>
      </c>
      <c r="C151" s="121">
        <v>200</v>
      </c>
      <c r="D151" s="122">
        <v>27.86</v>
      </c>
      <c r="E151" s="122">
        <v>21.73</v>
      </c>
      <c r="F151" s="122">
        <v>44</v>
      </c>
      <c r="G151" s="123">
        <v>482.66</v>
      </c>
      <c r="H151" s="129" t="s">
        <v>127</v>
      </c>
    </row>
    <row r="152" spans="1:8" s="38" customFormat="1" ht="16.5" customHeight="1" x14ac:dyDescent="0.2">
      <c r="A152" s="259"/>
      <c r="B152" s="120" t="s">
        <v>83</v>
      </c>
      <c r="C152" s="121">
        <v>15</v>
      </c>
      <c r="D152" s="122">
        <v>1.08</v>
      </c>
      <c r="E152" s="122">
        <v>1.27</v>
      </c>
      <c r="F152" s="122">
        <v>8.32</v>
      </c>
      <c r="G152" s="123">
        <v>49.2</v>
      </c>
      <c r="H152" s="129" t="s">
        <v>82</v>
      </c>
    </row>
    <row r="153" spans="1:8" ht="16.5" customHeight="1" x14ac:dyDescent="0.2">
      <c r="A153" s="259"/>
      <c r="B153" s="120" t="s">
        <v>46</v>
      </c>
      <c r="C153" s="121">
        <v>200</v>
      </c>
      <c r="D153" s="122">
        <v>0.5</v>
      </c>
      <c r="E153" s="122">
        <v>0</v>
      </c>
      <c r="F153" s="122">
        <v>27</v>
      </c>
      <c r="G153" s="123">
        <v>110</v>
      </c>
      <c r="H153" s="129" t="s">
        <v>45</v>
      </c>
    </row>
    <row r="154" spans="1:8" ht="16.5" customHeight="1" x14ac:dyDescent="0.2">
      <c r="A154" s="259"/>
      <c r="B154" s="120" t="s">
        <v>22</v>
      </c>
      <c r="C154" s="121">
        <v>20</v>
      </c>
      <c r="D154" s="122">
        <v>1.52</v>
      </c>
      <c r="E154" s="122">
        <v>0.16</v>
      </c>
      <c r="F154" s="122">
        <v>7.8</v>
      </c>
      <c r="G154" s="123">
        <v>47</v>
      </c>
      <c r="H154" s="129" t="s">
        <v>21</v>
      </c>
    </row>
    <row r="155" spans="1:8" ht="16.5" customHeight="1" x14ac:dyDescent="0.2">
      <c r="A155" s="259"/>
      <c r="B155" s="120" t="s">
        <v>20</v>
      </c>
      <c r="C155" s="123">
        <v>20</v>
      </c>
      <c r="D155" s="122">
        <v>1.98</v>
      </c>
      <c r="E155" s="122">
        <v>0.36</v>
      </c>
      <c r="F155" s="122">
        <v>10.02</v>
      </c>
      <c r="G155" s="123">
        <v>52.2</v>
      </c>
      <c r="H155" s="129" t="s">
        <v>19</v>
      </c>
    </row>
    <row r="156" spans="1:8" ht="14.25" x14ac:dyDescent="0.2">
      <c r="A156" s="125" t="s">
        <v>29</v>
      </c>
      <c r="B156" s="130"/>
      <c r="C156" s="127">
        <f>SUM(C149:C155)</f>
        <v>805</v>
      </c>
      <c r="D156" s="127">
        <f>SUM(D149:D155)</f>
        <v>35.19</v>
      </c>
      <c r="E156" s="127">
        <f>SUM(E149:E155)</f>
        <v>29.29</v>
      </c>
      <c r="F156" s="127">
        <f>SUM(F149:F155)</f>
        <v>123.73999999999998</v>
      </c>
      <c r="G156" s="127">
        <f>SUM(G149:G155)</f>
        <v>911.56000000000017</v>
      </c>
      <c r="H156" s="128"/>
    </row>
    <row r="157" spans="1:8" ht="15" thickBot="1" x14ac:dyDescent="0.25">
      <c r="A157" s="131" t="s">
        <v>30</v>
      </c>
      <c r="B157" s="132"/>
      <c r="C157" s="163">
        <f>SUM(C156,C148)</f>
        <v>1375</v>
      </c>
      <c r="D157" s="163">
        <f>SUM(D156,D148)</f>
        <v>56.31</v>
      </c>
      <c r="E157" s="163">
        <f>SUM(E156,E148)</f>
        <v>45.269999999999996</v>
      </c>
      <c r="F157" s="163">
        <f>SUM(F156,F148)</f>
        <v>219.92999999999998</v>
      </c>
      <c r="G157" s="163">
        <f>SUM(G156,G148)</f>
        <v>1520.8900000000003</v>
      </c>
      <c r="H157" s="164"/>
    </row>
    <row r="158" spans="1:8" ht="15" thickBot="1" x14ac:dyDescent="0.25">
      <c r="A158" s="260" t="s">
        <v>85</v>
      </c>
      <c r="B158" s="261"/>
      <c r="C158" s="261"/>
      <c r="D158" s="261"/>
      <c r="E158" s="261"/>
      <c r="F158" s="261"/>
      <c r="G158" s="261"/>
      <c r="H158" s="262"/>
    </row>
    <row r="159" spans="1:8" ht="14.25" x14ac:dyDescent="0.2">
      <c r="A159" s="263" t="s">
        <v>10</v>
      </c>
      <c r="B159" s="147" t="s">
        <v>130</v>
      </c>
      <c r="C159" s="148">
        <v>120</v>
      </c>
      <c r="D159" s="149">
        <v>8.1999999999999993</v>
      </c>
      <c r="E159" s="149">
        <v>6.6</v>
      </c>
      <c r="F159" s="149">
        <v>22</v>
      </c>
      <c r="G159" s="150">
        <v>176</v>
      </c>
      <c r="H159" s="151">
        <v>1118</v>
      </c>
    </row>
    <row r="160" spans="1:8" ht="45.75" customHeight="1" x14ac:dyDescent="0.2">
      <c r="A160" s="259"/>
      <c r="B160" s="135" t="s">
        <v>107</v>
      </c>
      <c r="C160" s="121">
        <v>250</v>
      </c>
      <c r="D160" s="122">
        <v>7.75</v>
      </c>
      <c r="E160" s="122">
        <v>12</v>
      </c>
      <c r="F160" s="122">
        <v>33.75</v>
      </c>
      <c r="G160" s="123">
        <v>275</v>
      </c>
      <c r="H160" s="129" t="s">
        <v>62</v>
      </c>
    </row>
    <row r="161" spans="1:8" ht="14.25" x14ac:dyDescent="0.2">
      <c r="A161" s="259"/>
      <c r="B161" s="135" t="s">
        <v>64</v>
      </c>
      <c r="C161" s="121">
        <v>200</v>
      </c>
      <c r="D161" s="122">
        <v>0.1</v>
      </c>
      <c r="E161" s="122">
        <v>0</v>
      </c>
      <c r="F161" s="122">
        <v>15.2</v>
      </c>
      <c r="G161" s="123">
        <v>61</v>
      </c>
      <c r="H161" s="129" t="s">
        <v>63</v>
      </c>
    </row>
    <row r="162" spans="1:8" ht="14.25" x14ac:dyDescent="0.2">
      <c r="A162" s="259"/>
      <c r="B162" s="120" t="s">
        <v>20</v>
      </c>
      <c r="C162" s="121">
        <v>40</v>
      </c>
      <c r="D162" s="122">
        <v>2.64</v>
      </c>
      <c r="E162" s="122">
        <v>0.48</v>
      </c>
      <c r="F162" s="122">
        <v>13.36</v>
      </c>
      <c r="G162" s="123">
        <v>69.599999999999994</v>
      </c>
      <c r="H162" s="129" t="s">
        <v>19</v>
      </c>
    </row>
    <row r="163" spans="1:8" ht="14.25" x14ac:dyDescent="0.2">
      <c r="A163" s="125" t="s">
        <v>23</v>
      </c>
      <c r="B163" s="152"/>
      <c r="C163" s="133">
        <f>SUM(C159:C162)</f>
        <v>610</v>
      </c>
      <c r="D163" s="133">
        <f>SUM(D159:D162)</f>
        <v>18.690000000000001</v>
      </c>
      <c r="E163" s="133">
        <f>SUM(E159:E162)</f>
        <v>19.080000000000002</v>
      </c>
      <c r="F163" s="133">
        <f>SUM(F159:F162)</f>
        <v>84.31</v>
      </c>
      <c r="G163" s="133">
        <f>SUM(G159:G162)</f>
        <v>581.6</v>
      </c>
      <c r="H163" s="134"/>
    </row>
    <row r="164" spans="1:8" ht="14.25" customHeight="1" x14ac:dyDescent="0.2">
      <c r="A164" s="259" t="s">
        <v>24</v>
      </c>
      <c r="B164" s="120" t="s">
        <v>90</v>
      </c>
      <c r="C164" s="121">
        <v>100</v>
      </c>
      <c r="D164" s="122">
        <v>1.5</v>
      </c>
      <c r="E164" s="122">
        <v>5.5</v>
      </c>
      <c r="F164" s="122">
        <v>8.4</v>
      </c>
      <c r="G164" s="123">
        <v>89</v>
      </c>
      <c r="H164" s="129">
        <v>50</v>
      </c>
    </row>
    <row r="165" spans="1:8" ht="14.25" customHeight="1" x14ac:dyDescent="0.2">
      <c r="A165" s="259"/>
      <c r="B165" s="120" t="s">
        <v>58</v>
      </c>
      <c r="C165" s="121">
        <v>250</v>
      </c>
      <c r="D165" s="122">
        <v>3.1</v>
      </c>
      <c r="E165" s="122">
        <v>4.5</v>
      </c>
      <c r="F165" s="122">
        <v>13.03</v>
      </c>
      <c r="G165" s="123">
        <v>106.42</v>
      </c>
      <c r="H165" s="129" t="s">
        <v>122</v>
      </c>
    </row>
    <row r="166" spans="1:8" ht="14.25" customHeight="1" x14ac:dyDescent="0.2">
      <c r="A166" s="259"/>
      <c r="B166" s="63" t="s">
        <v>132</v>
      </c>
      <c r="C166" s="64">
        <v>100</v>
      </c>
      <c r="D166" s="65">
        <v>12.11</v>
      </c>
      <c r="E166" s="65">
        <v>28.03</v>
      </c>
      <c r="F166" s="65">
        <v>10.32</v>
      </c>
      <c r="G166" s="66">
        <v>342.45</v>
      </c>
      <c r="H166" s="105" t="s">
        <v>145</v>
      </c>
    </row>
    <row r="167" spans="1:8" ht="14.25" customHeight="1" x14ac:dyDescent="0.2">
      <c r="A167" s="259"/>
      <c r="B167" s="120" t="s">
        <v>97</v>
      </c>
      <c r="C167" s="121">
        <v>180</v>
      </c>
      <c r="D167" s="122">
        <v>4.45</v>
      </c>
      <c r="E167" s="122">
        <v>5.35</v>
      </c>
      <c r="F167" s="122">
        <v>46.1</v>
      </c>
      <c r="G167" s="123">
        <v>252.6</v>
      </c>
      <c r="H167" s="129">
        <v>415</v>
      </c>
    </row>
    <row r="168" spans="1:8" ht="14.25" customHeight="1" x14ac:dyDescent="0.2">
      <c r="A168" s="259"/>
      <c r="B168" s="120" t="s">
        <v>92</v>
      </c>
      <c r="C168" s="121">
        <v>200</v>
      </c>
      <c r="D168" s="142">
        <v>0.5</v>
      </c>
      <c r="E168" s="142">
        <v>0.2</v>
      </c>
      <c r="F168" s="142">
        <v>23.1</v>
      </c>
      <c r="G168" s="143">
        <v>96</v>
      </c>
      <c r="H168" s="144">
        <v>507</v>
      </c>
    </row>
    <row r="169" spans="1:8" ht="14.25" customHeight="1" x14ac:dyDescent="0.2">
      <c r="A169" s="259"/>
      <c r="B169" s="120" t="s">
        <v>22</v>
      </c>
      <c r="C169" s="121">
        <v>20</v>
      </c>
      <c r="D169" s="122">
        <v>1.52</v>
      </c>
      <c r="E169" s="122">
        <v>0.16</v>
      </c>
      <c r="F169" s="122">
        <v>7.8</v>
      </c>
      <c r="G169" s="123">
        <v>47</v>
      </c>
      <c r="H169" s="129" t="s">
        <v>21</v>
      </c>
    </row>
    <row r="170" spans="1:8" ht="14.25" customHeight="1" x14ac:dyDescent="0.2">
      <c r="A170" s="259"/>
      <c r="B170" s="120" t="s">
        <v>20</v>
      </c>
      <c r="C170" s="123">
        <v>20</v>
      </c>
      <c r="D170" s="122">
        <v>1.98</v>
      </c>
      <c r="E170" s="122">
        <v>0.36</v>
      </c>
      <c r="F170" s="122">
        <v>10.02</v>
      </c>
      <c r="G170" s="123">
        <v>52.2</v>
      </c>
      <c r="H170" s="129" t="s">
        <v>19</v>
      </c>
    </row>
    <row r="171" spans="1:8" ht="14.25" customHeight="1" x14ac:dyDescent="0.2">
      <c r="A171" s="153" t="s">
        <v>29</v>
      </c>
      <c r="B171" s="154"/>
      <c r="C171" s="127">
        <f>SUM(C164:C170)</f>
        <v>870</v>
      </c>
      <c r="D171" s="127">
        <f>SUM(D164:D170)</f>
        <v>25.16</v>
      </c>
      <c r="E171" s="127">
        <f>SUM(E164:E170)</f>
        <v>44.1</v>
      </c>
      <c r="F171" s="127">
        <f>SUM(F164:F170)</f>
        <v>118.76999999999998</v>
      </c>
      <c r="G171" s="127">
        <f>SUM(G164:G170)</f>
        <v>985.67000000000007</v>
      </c>
      <c r="H171" s="128"/>
    </row>
    <row r="172" spans="1:8" ht="14.25" customHeight="1" thickBot="1" x14ac:dyDescent="0.25">
      <c r="A172" s="155" t="s">
        <v>30</v>
      </c>
      <c r="B172" s="156"/>
      <c r="C172" s="157">
        <f>SUM(C171,C163)</f>
        <v>1480</v>
      </c>
      <c r="D172" s="157">
        <f>SUM(D171,D163)</f>
        <v>43.85</v>
      </c>
      <c r="E172" s="157">
        <f>SUM(E171,E163)</f>
        <v>63.180000000000007</v>
      </c>
      <c r="F172" s="157">
        <f>SUM(F171,F163)</f>
        <v>203.07999999999998</v>
      </c>
      <c r="G172" s="157">
        <f>SUM(G171,G163)</f>
        <v>1567.27</v>
      </c>
      <c r="H172" s="158"/>
    </row>
    <row r="173" spans="1:8" ht="14.25" x14ac:dyDescent="0.2">
      <c r="A173" s="159" t="s">
        <v>129</v>
      </c>
      <c r="B173" s="160"/>
      <c r="C173" s="161">
        <f>SUM(C172+C157+C142+C127+C113+C99+C84+C70+C55+C39)</f>
        <v>14555</v>
      </c>
      <c r="D173" s="161">
        <f>SUM(D172+D157+D142+D127+D113+D99+D84+D70+D55+D39)</f>
        <v>469.82000000000005</v>
      </c>
      <c r="E173" s="161">
        <f>SUM(E172+E157+E142+E127+E113+E99+E84+E70+E55+E39)</f>
        <v>484.54</v>
      </c>
      <c r="F173" s="161">
        <f>SUM(F172+F157+F142+F127+F113+F99+F84+F70+F55+F39)</f>
        <v>1947.2600000000002</v>
      </c>
      <c r="G173" s="161">
        <f>SUM(G172+G157+G142+G127+G113+G99+G84+G70+G55+G39)</f>
        <v>14222.53</v>
      </c>
      <c r="H173" s="162"/>
    </row>
    <row r="174" spans="1:8" ht="15" thickBot="1" x14ac:dyDescent="0.25">
      <c r="A174" s="131" t="s">
        <v>89</v>
      </c>
      <c r="B174" s="132"/>
      <c r="C174" s="163">
        <f>SUM(C173/A175)</f>
        <v>1455.5</v>
      </c>
      <c r="D174" s="163">
        <f>SUM(D173/A175)</f>
        <v>46.982000000000006</v>
      </c>
      <c r="E174" s="163">
        <f>SUM(E173/A175)</f>
        <v>48.454000000000001</v>
      </c>
      <c r="F174" s="163">
        <f>SUM(F173/A175)</f>
        <v>194.72600000000003</v>
      </c>
      <c r="G174" s="163">
        <f>SUM(G173/A175)</f>
        <v>1422.2530000000002</v>
      </c>
      <c r="H174" s="164"/>
    </row>
    <row r="175" spans="1:8" ht="14.25" x14ac:dyDescent="0.2">
      <c r="A175" s="165">
        <v>10</v>
      </c>
      <c r="B175" s="166"/>
      <c r="C175" s="167"/>
      <c r="D175" s="168"/>
      <c r="E175" s="168"/>
      <c r="F175" s="168"/>
      <c r="G175" s="169"/>
      <c r="H175" s="169"/>
    </row>
  </sheetData>
  <mergeCells count="50">
    <mergeCell ref="A18:H18"/>
    <mergeCell ref="A2:C2"/>
    <mergeCell ref="D2:H2"/>
    <mergeCell ref="A3:C3"/>
    <mergeCell ref="A4:C4"/>
    <mergeCell ref="A5:C5"/>
    <mergeCell ref="A10:H10"/>
    <mergeCell ref="A11:H11"/>
    <mergeCell ref="A12:H12"/>
    <mergeCell ref="A13:H13"/>
    <mergeCell ref="A14:H14"/>
    <mergeCell ref="A9:H9"/>
    <mergeCell ref="A47:A53"/>
    <mergeCell ref="A21:H21"/>
    <mergeCell ref="A22:B22"/>
    <mergeCell ref="A23:A24"/>
    <mergeCell ref="B23:B24"/>
    <mergeCell ref="C23:C24"/>
    <mergeCell ref="D23:F23"/>
    <mergeCell ref="G23:G24"/>
    <mergeCell ref="H23:H24"/>
    <mergeCell ref="A25:H25"/>
    <mergeCell ref="A26:A29"/>
    <mergeCell ref="A31:A37"/>
    <mergeCell ref="A40:H40"/>
    <mergeCell ref="A41:A45"/>
    <mergeCell ref="A105:A111"/>
    <mergeCell ref="A56:H56"/>
    <mergeCell ref="A57:A60"/>
    <mergeCell ref="A62:A68"/>
    <mergeCell ref="A71:H71"/>
    <mergeCell ref="A72:A75"/>
    <mergeCell ref="A77:A82"/>
    <mergeCell ref="A85:H85"/>
    <mergeCell ref="A86:A89"/>
    <mergeCell ref="A91:A97"/>
    <mergeCell ref="A100:H100"/>
    <mergeCell ref="A101:A103"/>
    <mergeCell ref="A164:A170"/>
    <mergeCell ref="A114:H114"/>
    <mergeCell ref="A115:A118"/>
    <mergeCell ref="A120:A125"/>
    <mergeCell ref="A128:H128"/>
    <mergeCell ref="A129:A132"/>
    <mergeCell ref="A134:A140"/>
    <mergeCell ref="A143:H143"/>
    <mergeCell ref="A144:A147"/>
    <mergeCell ref="A149:A155"/>
    <mergeCell ref="A158:H158"/>
    <mergeCell ref="A159:A162"/>
  </mergeCells>
  <pageMargins left="0" right="0" top="0" bottom="0" header="0" footer="0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106"/>
  <sheetViews>
    <sheetView tabSelected="1" topLeftCell="A19" workbookViewId="0">
      <selection activeCell="A20" sqref="A20:H20"/>
    </sheetView>
  </sheetViews>
  <sheetFormatPr defaultRowHeight="15.75" x14ac:dyDescent="0.25"/>
  <cols>
    <col min="1" max="1" width="11" style="49" customWidth="1"/>
    <col min="2" max="2" width="55.5703125" style="50" customWidth="1"/>
    <col min="3" max="3" width="10.7109375" style="51" customWidth="1"/>
    <col min="4" max="6" width="10.7109375" style="52" customWidth="1"/>
    <col min="7" max="7" width="17" style="53" customWidth="1"/>
    <col min="8" max="8" width="15.5703125" style="53" customWidth="1"/>
    <col min="9" max="11" width="7.7109375" style="21" customWidth="1"/>
    <col min="12" max="16384" width="9.140625" style="21"/>
  </cols>
  <sheetData>
    <row r="1" spans="1:8" ht="12.75" x14ac:dyDescent="0.2">
      <c r="A1" s="21"/>
      <c r="B1" s="21"/>
      <c r="C1" s="21"/>
      <c r="D1" s="21"/>
      <c r="E1" s="21"/>
      <c r="F1" s="21"/>
      <c r="G1" s="21"/>
      <c r="H1" s="21"/>
    </row>
    <row r="2" spans="1:8" ht="20.25" x14ac:dyDescent="0.3">
      <c r="A2" s="210" t="s">
        <v>108</v>
      </c>
      <c r="B2" s="210"/>
      <c r="C2" s="210"/>
      <c r="D2" s="204" t="s">
        <v>104</v>
      </c>
      <c r="E2" s="204"/>
      <c r="F2" s="204" t="s">
        <v>109</v>
      </c>
      <c r="G2" s="204"/>
      <c r="H2" s="204"/>
    </row>
    <row r="3" spans="1:8" ht="20.25" x14ac:dyDescent="0.3">
      <c r="A3" s="211" t="s">
        <v>110</v>
      </c>
      <c r="B3" s="211"/>
      <c r="C3" s="211"/>
      <c r="D3" s="22"/>
      <c r="E3" s="22"/>
      <c r="F3" s="22"/>
      <c r="G3" s="23"/>
      <c r="H3" s="24" t="s">
        <v>110</v>
      </c>
    </row>
    <row r="4" spans="1:8" ht="20.25" x14ac:dyDescent="0.3">
      <c r="A4" s="211"/>
      <c r="B4" s="211"/>
      <c r="C4" s="211"/>
      <c r="D4" s="22"/>
      <c r="E4" s="22" t="s">
        <v>146</v>
      </c>
      <c r="F4" s="22"/>
      <c r="G4" s="24"/>
      <c r="H4" s="24"/>
    </row>
    <row r="5" spans="1:8" ht="20.25" customHeight="1" x14ac:dyDescent="0.3">
      <c r="A5" s="173" t="s">
        <v>111</v>
      </c>
      <c r="B5" s="173"/>
      <c r="C5" s="173"/>
      <c r="D5" s="25"/>
      <c r="E5" s="25"/>
      <c r="F5" s="25"/>
      <c r="G5" s="23"/>
      <c r="H5" s="26" t="s">
        <v>147</v>
      </c>
    </row>
    <row r="6" spans="1:8" ht="20.25" x14ac:dyDescent="0.3">
      <c r="A6" s="27"/>
      <c r="B6" s="27"/>
      <c r="C6" s="27"/>
      <c r="D6" s="28"/>
      <c r="E6" s="26"/>
      <c r="F6" s="26"/>
      <c r="G6" s="26"/>
      <c r="H6" s="26"/>
    </row>
    <row r="7" spans="1:8" ht="20.25" x14ac:dyDescent="0.3">
      <c r="A7" s="27"/>
      <c r="B7" s="27"/>
      <c r="C7" s="27"/>
      <c r="D7" s="28"/>
      <c r="E7" s="26"/>
      <c r="F7" s="26"/>
      <c r="G7" s="26"/>
      <c r="H7" s="26"/>
    </row>
    <row r="8" spans="1:8" ht="20.25" x14ac:dyDescent="0.3">
      <c r="A8" s="27"/>
      <c r="B8" s="27"/>
      <c r="C8" s="27"/>
      <c r="D8" s="28"/>
      <c r="E8" s="26"/>
      <c r="F8" s="26"/>
      <c r="G8" s="26"/>
      <c r="H8" s="26"/>
    </row>
    <row r="9" spans="1:8" s="15" customFormat="1" ht="20.25" x14ac:dyDescent="0.3">
      <c r="A9" s="27"/>
      <c r="B9" s="27"/>
      <c r="C9" s="27"/>
      <c r="D9" s="28"/>
      <c r="E9" s="26"/>
      <c r="F9" s="26"/>
      <c r="G9" s="26"/>
      <c r="H9" s="26"/>
    </row>
    <row r="10" spans="1:8" s="15" customFormat="1" ht="14.25" x14ac:dyDescent="0.2">
      <c r="A10" s="29"/>
      <c r="B10" s="29"/>
      <c r="C10" s="29"/>
      <c r="D10" s="14"/>
      <c r="E10" s="14"/>
      <c r="F10" s="14"/>
      <c r="G10" s="14"/>
      <c r="H10" s="14"/>
    </row>
    <row r="11" spans="1:8" s="15" customFormat="1" ht="14.25" x14ac:dyDescent="0.2">
      <c r="A11" s="30"/>
      <c r="B11" s="29"/>
      <c r="C11" s="29"/>
      <c r="D11" s="14"/>
      <c r="E11" s="14"/>
      <c r="F11" s="14"/>
      <c r="G11" s="14"/>
      <c r="H11" s="14"/>
    </row>
    <row r="12" spans="1:8" s="15" customFormat="1" ht="14.25" x14ac:dyDescent="0.2">
      <c r="A12" s="14"/>
      <c r="B12" s="14"/>
      <c r="C12" s="14"/>
      <c r="D12" s="14"/>
      <c r="E12" s="14"/>
      <c r="F12" s="14"/>
      <c r="G12" s="14"/>
      <c r="H12" s="14"/>
    </row>
    <row r="13" spans="1:8" s="16" customFormat="1" ht="18.75" customHeight="1" x14ac:dyDescent="0.25">
      <c r="A13" s="213" t="s">
        <v>140</v>
      </c>
      <c r="B13" s="213"/>
      <c r="C13" s="213"/>
      <c r="D13" s="213"/>
      <c r="E13" s="213"/>
      <c r="F13" s="213"/>
      <c r="G13" s="213"/>
      <c r="H13" s="213"/>
    </row>
    <row r="14" spans="1:8" s="17" customFormat="1" ht="18.75" customHeight="1" x14ac:dyDescent="0.25">
      <c r="A14" s="213" t="s">
        <v>141</v>
      </c>
      <c r="B14" s="213"/>
      <c r="C14" s="213"/>
      <c r="D14" s="213"/>
      <c r="E14" s="213"/>
      <c r="F14" s="213"/>
      <c r="G14" s="213"/>
      <c r="H14" s="213"/>
    </row>
    <row r="15" spans="1:8" ht="18" x14ac:dyDescent="0.25">
      <c r="A15" s="208"/>
      <c r="B15" s="208"/>
      <c r="C15" s="208"/>
      <c r="D15" s="208"/>
      <c r="E15" s="208"/>
      <c r="F15" s="208"/>
      <c r="G15" s="208"/>
      <c r="H15" s="208"/>
    </row>
    <row r="16" spans="1:8" ht="18" x14ac:dyDescent="0.25">
      <c r="A16" s="208" t="s">
        <v>133</v>
      </c>
      <c r="B16" s="208"/>
      <c r="C16" s="208"/>
      <c r="D16" s="208"/>
      <c r="E16" s="208"/>
      <c r="F16" s="208"/>
      <c r="G16" s="208"/>
      <c r="H16" s="208"/>
    </row>
    <row r="17" spans="1:8" ht="159" customHeight="1" x14ac:dyDescent="0.2">
      <c r="A17" s="209" t="s">
        <v>113</v>
      </c>
      <c r="B17" s="209"/>
      <c r="C17" s="209"/>
      <c r="D17" s="209"/>
      <c r="E17" s="209"/>
      <c r="F17" s="209"/>
      <c r="G17" s="209"/>
      <c r="H17" s="209"/>
    </row>
    <row r="18" spans="1:8" ht="19.5" customHeight="1" x14ac:dyDescent="0.2">
      <c r="A18" s="209" t="s">
        <v>139</v>
      </c>
      <c r="B18" s="209"/>
      <c r="C18" s="209"/>
      <c r="D18" s="209"/>
      <c r="E18" s="209"/>
      <c r="F18" s="209"/>
      <c r="G18" s="209"/>
      <c r="H18" s="209"/>
    </row>
    <row r="19" spans="1:8" ht="42.75" customHeight="1" x14ac:dyDescent="0.2">
      <c r="A19" s="19"/>
      <c r="B19" s="19"/>
      <c r="C19" s="19"/>
      <c r="D19" s="19"/>
      <c r="E19" s="19"/>
      <c r="F19" s="19"/>
      <c r="G19" s="19"/>
      <c r="H19" s="19"/>
    </row>
    <row r="20" spans="1:8" ht="42.75" customHeight="1" x14ac:dyDescent="0.2">
      <c r="A20" s="203" t="s">
        <v>114</v>
      </c>
      <c r="B20" s="203"/>
      <c r="C20" s="203"/>
      <c r="D20" s="203"/>
      <c r="E20" s="203"/>
      <c r="F20" s="203"/>
      <c r="G20" s="203"/>
      <c r="H20" s="203"/>
    </row>
    <row r="21" spans="1:8" ht="22.5" customHeight="1" x14ac:dyDescent="0.2">
      <c r="A21" s="19"/>
      <c r="B21" s="19"/>
      <c r="C21" s="19"/>
      <c r="D21" s="19"/>
      <c r="E21" s="19"/>
      <c r="F21" s="19"/>
      <c r="G21" s="19"/>
      <c r="H21" s="19"/>
    </row>
    <row r="22" spans="1:8" x14ac:dyDescent="0.2">
      <c r="A22" s="266" t="s">
        <v>151</v>
      </c>
      <c r="B22" s="267"/>
      <c r="C22" s="267"/>
      <c r="D22" s="267"/>
      <c r="E22" s="267"/>
      <c r="F22" s="267"/>
      <c r="G22" s="267"/>
      <c r="H22" s="267"/>
    </row>
    <row r="23" spans="1:8" ht="16.5" thickBot="1" x14ac:dyDescent="0.25">
      <c r="A23" s="268" t="s">
        <v>135</v>
      </c>
      <c r="B23" s="268"/>
      <c r="C23" s="31"/>
      <c r="D23" s="32"/>
      <c r="E23" s="32"/>
      <c r="F23" s="32"/>
      <c r="G23" s="33"/>
      <c r="H23" s="33"/>
    </row>
    <row r="24" spans="1:8" s="119" customFormat="1" ht="10.5" x14ac:dyDescent="0.15">
      <c r="A24" s="269" t="s">
        <v>0</v>
      </c>
      <c r="B24" s="271" t="s">
        <v>1</v>
      </c>
      <c r="C24" s="273" t="s">
        <v>3</v>
      </c>
      <c r="D24" s="275" t="s">
        <v>4</v>
      </c>
      <c r="E24" s="275"/>
      <c r="F24" s="275"/>
      <c r="G24" s="276" t="s">
        <v>5</v>
      </c>
      <c r="H24" s="278" t="s">
        <v>2</v>
      </c>
    </row>
    <row r="25" spans="1:8" s="171" customFormat="1" ht="11.25" thickBot="1" x14ac:dyDescent="0.2">
      <c r="A25" s="270"/>
      <c r="B25" s="272"/>
      <c r="C25" s="274"/>
      <c r="D25" s="170" t="s">
        <v>6</v>
      </c>
      <c r="E25" s="170" t="s">
        <v>7</v>
      </c>
      <c r="F25" s="170" t="s">
        <v>8</v>
      </c>
      <c r="G25" s="277"/>
      <c r="H25" s="279"/>
    </row>
    <row r="26" spans="1:8" x14ac:dyDescent="0.25">
      <c r="A26" s="294" t="s">
        <v>9</v>
      </c>
      <c r="B26" s="295"/>
      <c r="C26" s="295"/>
      <c r="D26" s="295"/>
      <c r="E26" s="295"/>
      <c r="F26" s="295"/>
      <c r="G26" s="295"/>
      <c r="H26" s="296"/>
    </row>
    <row r="27" spans="1:8" s="18" customFormat="1" x14ac:dyDescent="0.25">
      <c r="A27" s="287" t="s">
        <v>10</v>
      </c>
      <c r="B27" s="1" t="s">
        <v>148</v>
      </c>
      <c r="C27" s="2">
        <v>100</v>
      </c>
      <c r="D27" s="3">
        <v>1.1000000000000001</v>
      </c>
      <c r="E27" s="3">
        <v>0.2</v>
      </c>
      <c r="F27" s="3">
        <v>3.8</v>
      </c>
      <c r="G27" s="4">
        <v>24</v>
      </c>
      <c r="H27" s="5">
        <v>106</v>
      </c>
    </row>
    <row r="28" spans="1:8" x14ac:dyDescent="0.25">
      <c r="A28" s="287"/>
      <c r="B28" s="1" t="s">
        <v>26</v>
      </c>
      <c r="C28" s="4">
        <v>100</v>
      </c>
      <c r="D28" s="3">
        <v>11.55</v>
      </c>
      <c r="E28" s="3">
        <v>25.11</v>
      </c>
      <c r="F28" s="3">
        <v>4.66</v>
      </c>
      <c r="G28" s="4">
        <v>293</v>
      </c>
      <c r="H28" s="5" t="s">
        <v>25</v>
      </c>
    </row>
    <row r="29" spans="1:8" x14ac:dyDescent="0.25">
      <c r="A29" s="287"/>
      <c r="B29" s="1" t="s">
        <v>28</v>
      </c>
      <c r="C29" s="4">
        <v>180</v>
      </c>
      <c r="D29" s="3">
        <v>5</v>
      </c>
      <c r="E29" s="3">
        <v>0.81</v>
      </c>
      <c r="F29" s="3">
        <v>34.85</v>
      </c>
      <c r="G29" s="4">
        <v>173.88</v>
      </c>
      <c r="H29" s="5" t="s">
        <v>27</v>
      </c>
    </row>
    <row r="30" spans="1:8" x14ac:dyDescent="0.25">
      <c r="A30" s="287"/>
      <c r="B30" s="1" t="s">
        <v>22</v>
      </c>
      <c r="C30" s="2">
        <v>40</v>
      </c>
      <c r="D30" s="3">
        <v>1.52</v>
      </c>
      <c r="E30" s="3">
        <v>0.32</v>
      </c>
      <c r="F30" s="3">
        <v>19.68</v>
      </c>
      <c r="G30" s="4">
        <v>94</v>
      </c>
      <c r="H30" s="5" t="s">
        <v>21</v>
      </c>
    </row>
    <row r="31" spans="1:8" x14ac:dyDescent="0.25">
      <c r="A31" s="287"/>
      <c r="B31" s="1" t="s">
        <v>20</v>
      </c>
      <c r="C31" s="2">
        <v>40</v>
      </c>
      <c r="D31" s="3">
        <v>2.64</v>
      </c>
      <c r="E31" s="3">
        <v>0.48</v>
      </c>
      <c r="F31" s="3">
        <v>13.36</v>
      </c>
      <c r="G31" s="4">
        <v>69.599999999999994</v>
      </c>
      <c r="H31" s="5" t="s">
        <v>19</v>
      </c>
    </row>
    <row r="32" spans="1:8" x14ac:dyDescent="0.25">
      <c r="A32" s="287"/>
      <c r="B32" s="1" t="s">
        <v>75</v>
      </c>
      <c r="C32" s="2">
        <v>200</v>
      </c>
      <c r="D32" s="3">
        <v>0.7</v>
      </c>
      <c r="E32" s="3">
        <v>0.3</v>
      </c>
      <c r="F32" s="3">
        <v>22.8</v>
      </c>
      <c r="G32" s="4">
        <v>97</v>
      </c>
      <c r="H32" s="5">
        <v>519</v>
      </c>
    </row>
    <row r="33" spans="1:8" ht="16.5" thickBot="1" x14ac:dyDescent="0.3">
      <c r="A33" s="34" t="s">
        <v>29</v>
      </c>
      <c r="B33" s="35"/>
      <c r="C33" s="36">
        <f>SUM(C27:C32)</f>
        <v>660</v>
      </c>
      <c r="D33" s="36">
        <f>SUM(D27:D32)</f>
        <v>22.509999999999998</v>
      </c>
      <c r="E33" s="36">
        <f>SUM(E27:E32)</f>
        <v>27.22</v>
      </c>
      <c r="F33" s="36">
        <f>SUM(F27:F32)</f>
        <v>99.149999999999991</v>
      </c>
      <c r="G33" s="36">
        <f>SUM(G27:G32)</f>
        <v>751.48</v>
      </c>
      <c r="H33" s="37"/>
    </row>
    <row r="34" spans="1:8" ht="16.5" thickBot="1" x14ac:dyDescent="0.25">
      <c r="A34" s="288" t="s">
        <v>31</v>
      </c>
      <c r="B34" s="289"/>
      <c r="C34" s="289"/>
      <c r="D34" s="289"/>
      <c r="E34" s="289"/>
      <c r="F34" s="289"/>
      <c r="G34" s="289"/>
      <c r="H34" s="290"/>
    </row>
    <row r="35" spans="1:8" s="18" customFormat="1" x14ac:dyDescent="0.25">
      <c r="A35" s="286" t="s">
        <v>10</v>
      </c>
      <c r="B35" s="1" t="s">
        <v>149</v>
      </c>
      <c r="C35" s="2">
        <v>100</v>
      </c>
      <c r="D35" s="3">
        <v>0.8</v>
      </c>
      <c r="E35" s="3">
        <v>0.1</v>
      </c>
      <c r="F35" s="3">
        <v>2.5</v>
      </c>
      <c r="G35" s="4">
        <v>14</v>
      </c>
      <c r="H35" s="5">
        <v>107</v>
      </c>
    </row>
    <row r="36" spans="1:8" x14ac:dyDescent="0.25">
      <c r="A36" s="287"/>
      <c r="B36" s="1" t="s">
        <v>42</v>
      </c>
      <c r="C36" s="2">
        <v>110</v>
      </c>
      <c r="D36" s="3">
        <v>14.7</v>
      </c>
      <c r="E36" s="3">
        <v>11.14</v>
      </c>
      <c r="F36" s="3">
        <v>5.8</v>
      </c>
      <c r="G36" s="4">
        <v>181.06</v>
      </c>
      <c r="H36" s="5" t="s">
        <v>41</v>
      </c>
    </row>
    <row r="37" spans="1:8" x14ac:dyDescent="0.25">
      <c r="A37" s="287"/>
      <c r="B37" s="1" t="s">
        <v>44</v>
      </c>
      <c r="C37" s="2">
        <v>180</v>
      </c>
      <c r="D37" s="3">
        <v>2.63</v>
      </c>
      <c r="E37" s="3">
        <v>3.75</v>
      </c>
      <c r="F37" s="3">
        <v>10.4</v>
      </c>
      <c r="G37" s="4">
        <v>179.6</v>
      </c>
      <c r="H37" s="5" t="s">
        <v>43</v>
      </c>
    </row>
    <row r="38" spans="1:8" x14ac:dyDescent="0.25">
      <c r="A38" s="287"/>
      <c r="B38" s="1" t="s">
        <v>22</v>
      </c>
      <c r="C38" s="2">
        <v>40</v>
      </c>
      <c r="D38" s="3">
        <v>1.52</v>
      </c>
      <c r="E38" s="3">
        <v>0.32</v>
      </c>
      <c r="F38" s="3">
        <v>19.68</v>
      </c>
      <c r="G38" s="4">
        <v>94</v>
      </c>
      <c r="H38" s="5" t="s">
        <v>21</v>
      </c>
    </row>
    <row r="39" spans="1:8" x14ac:dyDescent="0.25">
      <c r="A39" s="287"/>
      <c r="B39" s="1" t="s">
        <v>20</v>
      </c>
      <c r="C39" s="2">
        <v>40</v>
      </c>
      <c r="D39" s="3">
        <v>2.64</v>
      </c>
      <c r="E39" s="3">
        <v>0.48</v>
      </c>
      <c r="F39" s="3">
        <v>13.36</v>
      </c>
      <c r="G39" s="4">
        <v>69.599999999999994</v>
      </c>
      <c r="H39" s="5" t="s">
        <v>19</v>
      </c>
    </row>
    <row r="40" spans="1:8" s="18" customFormat="1" x14ac:dyDescent="0.25">
      <c r="A40" s="287"/>
      <c r="B40" s="1" t="s">
        <v>105</v>
      </c>
      <c r="C40" s="2">
        <v>200</v>
      </c>
      <c r="D40" s="3">
        <v>0.4</v>
      </c>
      <c r="E40" s="3">
        <v>0</v>
      </c>
      <c r="F40" s="3">
        <v>20</v>
      </c>
      <c r="G40" s="4">
        <v>80</v>
      </c>
      <c r="H40" s="5">
        <v>616</v>
      </c>
    </row>
    <row r="41" spans="1:8" ht="16.5" thickBot="1" x14ac:dyDescent="0.3">
      <c r="A41" s="45" t="s">
        <v>29</v>
      </c>
      <c r="B41" s="46"/>
      <c r="C41" s="47">
        <f>SUM(C35:C40)</f>
        <v>670</v>
      </c>
      <c r="D41" s="47">
        <f>SUM(D35:D40)</f>
        <v>22.689999999999998</v>
      </c>
      <c r="E41" s="47">
        <f>SUM(E35:E40)</f>
        <v>15.790000000000001</v>
      </c>
      <c r="F41" s="47">
        <f>SUM(F35:F40)</f>
        <v>71.740000000000009</v>
      </c>
      <c r="G41" s="47">
        <f>SUM(G35:G40)</f>
        <v>618.26</v>
      </c>
      <c r="H41" s="48"/>
    </row>
    <row r="42" spans="1:8" ht="18.75" customHeight="1" thickBot="1" x14ac:dyDescent="0.25">
      <c r="A42" s="288" t="s">
        <v>47</v>
      </c>
      <c r="B42" s="289"/>
      <c r="C42" s="289"/>
      <c r="D42" s="289"/>
      <c r="E42" s="289"/>
      <c r="F42" s="289"/>
      <c r="G42" s="289"/>
      <c r="H42" s="290"/>
    </row>
    <row r="43" spans="1:8" x14ac:dyDescent="0.25">
      <c r="A43" s="286" t="s">
        <v>10</v>
      </c>
      <c r="B43" s="8" t="s">
        <v>61</v>
      </c>
      <c r="C43" s="13">
        <v>100</v>
      </c>
      <c r="D43" s="10">
        <v>0.8</v>
      </c>
      <c r="E43" s="10">
        <v>0.2</v>
      </c>
      <c r="F43" s="10">
        <v>7.5</v>
      </c>
      <c r="G43" s="9">
        <v>38</v>
      </c>
      <c r="H43" s="11" t="s">
        <v>60</v>
      </c>
    </row>
    <row r="44" spans="1:8" x14ac:dyDescent="0.25">
      <c r="A44" s="287"/>
      <c r="B44" s="1" t="s">
        <v>102</v>
      </c>
      <c r="C44" s="2">
        <v>100</v>
      </c>
      <c r="D44" s="3">
        <v>15</v>
      </c>
      <c r="E44" s="3">
        <v>10.7</v>
      </c>
      <c r="F44" s="3">
        <v>9.2799999999999994</v>
      </c>
      <c r="G44" s="4">
        <v>188.56</v>
      </c>
      <c r="H44" s="6" t="s">
        <v>106</v>
      </c>
    </row>
    <row r="45" spans="1:8" x14ac:dyDescent="0.25">
      <c r="A45" s="287"/>
      <c r="B45" s="1" t="s">
        <v>54</v>
      </c>
      <c r="C45" s="2">
        <v>180</v>
      </c>
      <c r="D45" s="3">
        <v>5.76</v>
      </c>
      <c r="E45" s="3">
        <v>10.26</v>
      </c>
      <c r="F45" s="3">
        <v>32.18</v>
      </c>
      <c r="G45" s="4">
        <v>244.08</v>
      </c>
      <c r="H45" s="5" t="s">
        <v>53</v>
      </c>
    </row>
    <row r="46" spans="1:8" x14ac:dyDescent="0.25">
      <c r="A46" s="287"/>
      <c r="B46" s="1" t="s">
        <v>57</v>
      </c>
      <c r="C46" s="2">
        <v>200</v>
      </c>
      <c r="D46" s="3">
        <v>3.6</v>
      </c>
      <c r="E46" s="3">
        <v>3.3</v>
      </c>
      <c r="F46" s="3">
        <v>25</v>
      </c>
      <c r="G46" s="4">
        <v>144</v>
      </c>
      <c r="H46" s="5" t="s">
        <v>56</v>
      </c>
    </row>
    <row r="47" spans="1:8" x14ac:dyDescent="0.25">
      <c r="A47" s="287"/>
      <c r="B47" s="1" t="s">
        <v>22</v>
      </c>
      <c r="C47" s="2">
        <v>40</v>
      </c>
      <c r="D47" s="3">
        <v>1.52</v>
      </c>
      <c r="E47" s="3">
        <v>0.32</v>
      </c>
      <c r="F47" s="3">
        <v>19.68</v>
      </c>
      <c r="G47" s="4">
        <v>94</v>
      </c>
      <c r="H47" s="5">
        <v>108</v>
      </c>
    </row>
    <row r="48" spans="1:8" s="18" customFormat="1" x14ac:dyDescent="0.25">
      <c r="A48" s="287"/>
      <c r="B48" s="1" t="s">
        <v>20</v>
      </c>
      <c r="C48" s="2">
        <v>30</v>
      </c>
      <c r="D48" s="3">
        <v>1.98</v>
      </c>
      <c r="E48" s="3">
        <v>0.36</v>
      </c>
      <c r="F48" s="3">
        <v>10.02</v>
      </c>
      <c r="G48" s="4">
        <v>52.2</v>
      </c>
      <c r="H48" s="5" t="s">
        <v>19</v>
      </c>
    </row>
    <row r="49" spans="1:8" ht="16.5" thickBot="1" x14ac:dyDescent="0.3">
      <c r="A49" s="45" t="s">
        <v>29</v>
      </c>
      <c r="B49" s="46"/>
      <c r="C49" s="47">
        <f>SUM(C43:C48)</f>
        <v>650</v>
      </c>
      <c r="D49" s="47">
        <f>SUM(D43:D48)</f>
        <v>28.660000000000004</v>
      </c>
      <c r="E49" s="47">
        <f>SUM(E43:E48)</f>
        <v>25.139999999999997</v>
      </c>
      <c r="F49" s="47">
        <f>SUM(F43:F48)</f>
        <v>103.66000000000001</v>
      </c>
      <c r="G49" s="47">
        <f>SUM(G43:G48)</f>
        <v>760.84</v>
      </c>
      <c r="H49" s="48"/>
    </row>
    <row r="50" spans="1:8" ht="16.5" thickBot="1" x14ac:dyDescent="0.25">
      <c r="A50" s="288" t="s">
        <v>55</v>
      </c>
      <c r="B50" s="289"/>
      <c r="C50" s="289"/>
      <c r="D50" s="289"/>
      <c r="E50" s="289"/>
      <c r="F50" s="289"/>
      <c r="G50" s="289"/>
      <c r="H50" s="290"/>
    </row>
    <row r="51" spans="1:8" s="18" customFormat="1" x14ac:dyDescent="0.25">
      <c r="A51" s="286" t="s">
        <v>10</v>
      </c>
      <c r="B51" s="8" t="s">
        <v>90</v>
      </c>
      <c r="C51" s="13">
        <v>100</v>
      </c>
      <c r="D51" s="10">
        <v>1.5</v>
      </c>
      <c r="E51" s="10">
        <v>5.5</v>
      </c>
      <c r="F51" s="10">
        <v>8.4</v>
      </c>
      <c r="G51" s="9">
        <v>89</v>
      </c>
      <c r="H51" s="11">
        <v>50</v>
      </c>
    </row>
    <row r="52" spans="1:8" x14ac:dyDescent="0.25">
      <c r="A52" s="287"/>
      <c r="B52" s="1" t="s">
        <v>121</v>
      </c>
      <c r="C52" s="4">
        <v>300</v>
      </c>
      <c r="D52" s="3">
        <v>19.649999999999999</v>
      </c>
      <c r="E52" s="3">
        <v>21.08</v>
      </c>
      <c r="F52" s="3">
        <v>45.3</v>
      </c>
      <c r="G52" s="4">
        <v>448.5</v>
      </c>
      <c r="H52" s="5">
        <v>370</v>
      </c>
    </row>
    <row r="53" spans="1:8" x14ac:dyDescent="0.25">
      <c r="A53" s="287"/>
      <c r="B53" s="1" t="s">
        <v>22</v>
      </c>
      <c r="C53" s="2">
        <v>40</v>
      </c>
      <c r="D53" s="3">
        <v>3.04</v>
      </c>
      <c r="E53" s="3">
        <v>0.32</v>
      </c>
      <c r="F53" s="3">
        <v>19.68</v>
      </c>
      <c r="G53" s="4">
        <v>94</v>
      </c>
      <c r="H53" s="5" t="s">
        <v>21</v>
      </c>
    </row>
    <row r="54" spans="1:8" x14ac:dyDescent="0.25">
      <c r="A54" s="287"/>
      <c r="B54" s="1" t="s">
        <v>20</v>
      </c>
      <c r="C54" s="2">
        <v>40</v>
      </c>
      <c r="D54" s="3">
        <v>2.64</v>
      </c>
      <c r="E54" s="3">
        <v>0.48</v>
      </c>
      <c r="F54" s="3">
        <v>13.36</v>
      </c>
      <c r="G54" s="4">
        <v>69.599999999999994</v>
      </c>
      <c r="H54" s="5" t="s">
        <v>19</v>
      </c>
    </row>
    <row r="55" spans="1:8" x14ac:dyDescent="0.25">
      <c r="A55" s="287"/>
      <c r="B55" s="1" t="s">
        <v>103</v>
      </c>
      <c r="C55" s="2">
        <v>200</v>
      </c>
      <c r="D55" s="3">
        <v>0</v>
      </c>
      <c r="E55" s="3">
        <v>0</v>
      </c>
      <c r="F55" s="3">
        <v>18.399999999999999</v>
      </c>
      <c r="G55" s="4">
        <v>74</v>
      </c>
      <c r="H55" s="5" t="s">
        <v>50</v>
      </c>
    </row>
    <row r="56" spans="1:8" ht="16.5" thickBot="1" x14ac:dyDescent="0.3">
      <c r="A56" s="45" t="s">
        <v>29</v>
      </c>
      <c r="B56" s="46"/>
      <c r="C56" s="47">
        <f>SUM(C51:C55)</f>
        <v>680</v>
      </c>
      <c r="D56" s="47">
        <f>SUM(D51:D55)</f>
        <v>26.83</v>
      </c>
      <c r="E56" s="47">
        <f>SUM(E51:E55)</f>
        <v>27.38</v>
      </c>
      <c r="F56" s="47">
        <f>SUM(F51:F55)</f>
        <v>105.13999999999999</v>
      </c>
      <c r="G56" s="47">
        <f>SUM(G51:G55)</f>
        <v>775.1</v>
      </c>
      <c r="H56" s="48"/>
    </row>
    <row r="57" spans="1:8" ht="16.5" thickBot="1" x14ac:dyDescent="0.25">
      <c r="A57" s="288" t="s">
        <v>59</v>
      </c>
      <c r="B57" s="289"/>
      <c r="C57" s="289"/>
      <c r="D57" s="289"/>
      <c r="E57" s="289"/>
      <c r="F57" s="289"/>
      <c r="G57" s="289"/>
      <c r="H57" s="290"/>
    </row>
    <row r="58" spans="1:8" s="18" customFormat="1" x14ac:dyDescent="0.25">
      <c r="A58" s="286" t="s">
        <v>10</v>
      </c>
      <c r="B58" s="1" t="s">
        <v>149</v>
      </c>
      <c r="C58" s="2">
        <v>100</v>
      </c>
      <c r="D58" s="3">
        <v>0.8</v>
      </c>
      <c r="E58" s="3">
        <v>0.1</v>
      </c>
      <c r="F58" s="3">
        <v>2.5</v>
      </c>
      <c r="G58" s="4">
        <v>14</v>
      </c>
      <c r="H58" s="5">
        <v>107</v>
      </c>
    </row>
    <row r="59" spans="1:8" x14ac:dyDescent="0.25">
      <c r="A59" s="287"/>
      <c r="B59" s="7" t="s">
        <v>123</v>
      </c>
      <c r="C59" s="2">
        <v>100</v>
      </c>
      <c r="D59" s="3">
        <v>14.7</v>
      </c>
      <c r="E59" s="3">
        <v>11.94</v>
      </c>
      <c r="F59" s="3">
        <v>17.739999999999998</v>
      </c>
      <c r="G59" s="4">
        <v>286</v>
      </c>
      <c r="H59" s="5" t="s">
        <v>65</v>
      </c>
    </row>
    <row r="60" spans="1:8" x14ac:dyDescent="0.25">
      <c r="A60" s="287"/>
      <c r="B60" s="7" t="s">
        <v>88</v>
      </c>
      <c r="C60" s="2">
        <v>180</v>
      </c>
      <c r="D60" s="3">
        <v>3.6</v>
      </c>
      <c r="E60" s="3">
        <v>9.6199999999999992</v>
      </c>
      <c r="F60" s="3">
        <v>17.7</v>
      </c>
      <c r="G60" s="4">
        <v>162</v>
      </c>
      <c r="H60" s="5" t="s">
        <v>124</v>
      </c>
    </row>
    <row r="61" spans="1:8" x14ac:dyDescent="0.25">
      <c r="A61" s="287"/>
      <c r="B61" s="1" t="s">
        <v>22</v>
      </c>
      <c r="C61" s="2">
        <v>40</v>
      </c>
      <c r="D61" s="3">
        <v>3.04</v>
      </c>
      <c r="E61" s="3">
        <v>0.32</v>
      </c>
      <c r="F61" s="3">
        <v>19.68</v>
      </c>
      <c r="G61" s="4">
        <v>94</v>
      </c>
      <c r="H61" s="5" t="s">
        <v>21</v>
      </c>
    </row>
    <row r="62" spans="1:8" x14ac:dyDescent="0.25">
      <c r="A62" s="287"/>
      <c r="B62" s="1" t="s">
        <v>20</v>
      </c>
      <c r="C62" s="2">
        <v>30</v>
      </c>
      <c r="D62" s="3">
        <v>1.98</v>
      </c>
      <c r="E62" s="3">
        <v>0.36</v>
      </c>
      <c r="F62" s="3">
        <v>10.02</v>
      </c>
      <c r="G62" s="4">
        <v>52.2</v>
      </c>
      <c r="H62" s="5" t="s">
        <v>19</v>
      </c>
    </row>
    <row r="63" spans="1:8" x14ac:dyDescent="0.25">
      <c r="A63" s="287"/>
      <c r="B63" s="7" t="s">
        <v>64</v>
      </c>
      <c r="C63" s="2">
        <v>200</v>
      </c>
      <c r="D63" s="3">
        <v>0.1</v>
      </c>
      <c r="E63" s="3">
        <v>0</v>
      </c>
      <c r="F63" s="3">
        <v>15.2</v>
      </c>
      <c r="G63" s="4">
        <v>61</v>
      </c>
      <c r="H63" s="5" t="s">
        <v>63</v>
      </c>
    </row>
    <row r="64" spans="1:8" s="18" customFormat="1" ht="16.5" thickBot="1" x14ac:dyDescent="0.3">
      <c r="A64" s="45" t="s">
        <v>29</v>
      </c>
      <c r="B64" s="46"/>
      <c r="C64" s="47">
        <f>SUM(C58:C63)</f>
        <v>650</v>
      </c>
      <c r="D64" s="47">
        <f>SUM(D58:D63)</f>
        <v>24.220000000000002</v>
      </c>
      <c r="E64" s="47">
        <f>SUM(E58:E63)</f>
        <v>22.339999999999996</v>
      </c>
      <c r="F64" s="47">
        <f>SUM(F58:F63)</f>
        <v>82.84</v>
      </c>
      <c r="G64" s="47">
        <f>SUM(G58:G63)</f>
        <v>669.2</v>
      </c>
      <c r="H64" s="48"/>
    </row>
    <row r="65" spans="1:8" ht="16.5" thickBot="1" x14ac:dyDescent="0.25">
      <c r="A65" s="288" t="s">
        <v>66</v>
      </c>
      <c r="B65" s="289"/>
      <c r="C65" s="289"/>
      <c r="D65" s="289"/>
      <c r="E65" s="289"/>
      <c r="F65" s="289"/>
      <c r="G65" s="289"/>
      <c r="H65" s="290"/>
    </row>
    <row r="66" spans="1:8" x14ac:dyDescent="0.25">
      <c r="A66" s="286" t="s">
        <v>10</v>
      </c>
      <c r="B66" s="1" t="s">
        <v>148</v>
      </c>
      <c r="C66" s="2">
        <v>100</v>
      </c>
      <c r="D66" s="3">
        <v>1.1000000000000001</v>
      </c>
      <c r="E66" s="3">
        <v>0.2</v>
      </c>
      <c r="F66" s="3">
        <v>3.8</v>
      </c>
      <c r="G66" s="4">
        <v>24</v>
      </c>
      <c r="H66" s="5">
        <v>106</v>
      </c>
    </row>
    <row r="67" spans="1:8" x14ac:dyDescent="0.25">
      <c r="A67" s="287"/>
      <c r="B67" s="7" t="s">
        <v>73</v>
      </c>
      <c r="C67" s="4">
        <v>120</v>
      </c>
      <c r="D67" s="3">
        <v>11.1</v>
      </c>
      <c r="E67" s="3">
        <v>13.5</v>
      </c>
      <c r="F67" s="3">
        <v>4.1500000000000004</v>
      </c>
      <c r="G67" s="4">
        <v>192</v>
      </c>
      <c r="H67" s="5" t="s">
        <v>72</v>
      </c>
    </row>
    <row r="68" spans="1:8" x14ac:dyDescent="0.25">
      <c r="A68" s="287"/>
      <c r="B68" s="7" t="s">
        <v>125</v>
      </c>
      <c r="C68" s="4">
        <v>180</v>
      </c>
      <c r="D68" s="3">
        <v>6.66</v>
      </c>
      <c r="E68" s="3">
        <v>8.2100000000000009</v>
      </c>
      <c r="F68" s="3">
        <v>44.49</v>
      </c>
      <c r="G68" s="4">
        <v>300.60000000000002</v>
      </c>
      <c r="H68" s="5" t="s">
        <v>71</v>
      </c>
    </row>
    <row r="69" spans="1:8" x14ac:dyDescent="0.25">
      <c r="A69" s="287"/>
      <c r="B69" s="1" t="s">
        <v>18</v>
      </c>
      <c r="C69" s="2">
        <v>200</v>
      </c>
      <c r="D69" s="3">
        <v>0.2</v>
      </c>
      <c r="E69" s="3">
        <v>0</v>
      </c>
      <c r="F69" s="3">
        <v>15.02</v>
      </c>
      <c r="G69" s="4">
        <v>58.76</v>
      </c>
      <c r="H69" s="5" t="s">
        <v>17</v>
      </c>
    </row>
    <row r="70" spans="1:8" x14ac:dyDescent="0.25">
      <c r="A70" s="287"/>
      <c r="B70" s="7" t="s">
        <v>22</v>
      </c>
      <c r="C70" s="2">
        <v>40</v>
      </c>
      <c r="D70" s="3">
        <v>3.04</v>
      </c>
      <c r="E70" s="3">
        <v>0.32</v>
      </c>
      <c r="F70" s="3">
        <v>19.68</v>
      </c>
      <c r="G70" s="4">
        <v>94</v>
      </c>
      <c r="H70" s="5" t="s">
        <v>21</v>
      </c>
    </row>
    <row r="71" spans="1:8" x14ac:dyDescent="0.25">
      <c r="A71" s="287"/>
      <c r="B71" s="1" t="s">
        <v>20</v>
      </c>
      <c r="C71" s="2">
        <v>30</v>
      </c>
      <c r="D71" s="3">
        <v>1.98</v>
      </c>
      <c r="E71" s="3">
        <v>0.36</v>
      </c>
      <c r="F71" s="3">
        <v>10.02</v>
      </c>
      <c r="G71" s="4">
        <v>52.2</v>
      </c>
      <c r="H71" s="5" t="s">
        <v>19</v>
      </c>
    </row>
    <row r="72" spans="1:8" s="18" customFormat="1" ht="16.5" thickBot="1" x14ac:dyDescent="0.3">
      <c r="A72" s="45" t="s">
        <v>29</v>
      </c>
      <c r="B72" s="46"/>
      <c r="C72" s="47">
        <f>SUM(C66:C71)</f>
        <v>670</v>
      </c>
      <c r="D72" s="47">
        <f>SUM(D66:D71)</f>
        <v>24.08</v>
      </c>
      <c r="E72" s="57">
        <f>SUM(E66:E71)</f>
        <v>22.59</v>
      </c>
      <c r="F72" s="57">
        <f>SUM(F66:F71)</f>
        <v>97.160000000000011</v>
      </c>
      <c r="G72" s="47">
        <f>SUM(G66:G71)</f>
        <v>721.56000000000006</v>
      </c>
      <c r="H72" s="48"/>
    </row>
    <row r="73" spans="1:8" ht="12.75" customHeight="1" thickBot="1" x14ac:dyDescent="0.25">
      <c r="A73" s="291" t="s">
        <v>74</v>
      </c>
      <c r="B73" s="292"/>
      <c r="C73" s="292"/>
      <c r="D73" s="292"/>
      <c r="E73" s="292"/>
      <c r="F73" s="292"/>
      <c r="G73" s="292"/>
      <c r="H73" s="293"/>
    </row>
    <row r="74" spans="1:8" x14ac:dyDescent="0.25">
      <c r="A74" s="286" t="s">
        <v>10</v>
      </c>
      <c r="B74" s="1" t="s">
        <v>149</v>
      </c>
      <c r="C74" s="2">
        <v>100</v>
      </c>
      <c r="D74" s="3">
        <v>0.8</v>
      </c>
      <c r="E74" s="3">
        <v>0.1</v>
      </c>
      <c r="F74" s="3">
        <v>2.5</v>
      </c>
      <c r="G74" s="4">
        <v>14</v>
      </c>
      <c r="H74" s="5">
        <v>107</v>
      </c>
    </row>
    <row r="75" spans="1:8" x14ac:dyDescent="0.25">
      <c r="A75" s="287"/>
      <c r="B75" s="7" t="s">
        <v>118</v>
      </c>
      <c r="C75" s="2">
        <v>240</v>
      </c>
      <c r="D75" s="3">
        <v>28.37</v>
      </c>
      <c r="E75" s="3">
        <v>25.32</v>
      </c>
      <c r="F75" s="3">
        <v>18.12</v>
      </c>
      <c r="G75" s="4">
        <v>413.45</v>
      </c>
      <c r="H75" s="5" t="s">
        <v>119</v>
      </c>
    </row>
    <row r="76" spans="1:8" x14ac:dyDescent="0.25">
      <c r="A76" s="287"/>
      <c r="B76" s="1" t="s">
        <v>22</v>
      </c>
      <c r="C76" s="2">
        <v>20</v>
      </c>
      <c r="D76" s="3">
        <v>0.78</v>
      </c>
      <c r="E76" s="3">
        <v>0.16</v>
      </c>
      <c r="F76" s="3">
        <v>0.84</v>
      </c>
      <c r="G76" s="4">
        <v>47</v>
      </c>
      <c r="H76" s="5">
        <v>108</v>
      </c>
    </row>
    <row r="77" spans="1:8" x14ac:dyDescent="0.25">
      <c r="A77" s="287"/>
      <c r="B77" s="7" t="s">
        <v>20</v>
      </c>
      <c r="C77" s="2">
        <v>20</v>
      </c>
      <c r="D77" s="3">
        <v>1.32</v>
      </c>
      <c r="E77" s="3">
        <v>0.24</v>
      </c>
      <c r="F77" s="3">
        <v>6.68</v>
      </c>
      <c r="G77" s="4">
        <v>34.799999999999997</v>
      </c>
      <c r="H77" s="5" t="s">
        <v>19</v>
      </c>
    </row>
    <row r="78" spans="1:8" x14ac:dyDescent="0.25">
      <c r="A78" s="287"/>
      <c r="B78" s="7" t="s">
        <v>105</v>
      </c>
      <c r="C78" s="2">
        <v>200</v>
      </c>
      <c r="D78" s="3">
        <v>0.4</v>
      </c>
      <c r="E78" s="3">
        <v>0</v>
      </c>
      <c r="F78" s="3">
        <v>20</v>
      </c>
      <c r="G78" s="4">
        <v>80</v>
      </c>
      <c r="H78" s="5" t="s">
        <v>36</v>
      </c>
    </row>
    <row r="79" spans="1:8" s="18" customFormat="1" ht="16.5" thickBot="1" x14ac:dyDescent="0.3">
      <c r="A79" s="45" t="s">
        <v>29</v>
      </c>
      <c r="B79" s="46"/>
      <c r="C79" s="47">
        <f>SUM(C74:C78)</f>
        <v>580</v>
      </c>
      <c r="D79" s="57">
        <f>SUM(D74:D78)</f>
        <v>31.67</v>
      </c>
      <c r="E79" s="47">
        <f>SUM(E74:E78)</f>
        <v>25.82</v>
      </c>
      <c r="F79" s="47">
        <f>SUM(F74:F78)</f>
        <v>48.14</v>
      </c>
      <c r="G79" s="47">
        <f>SUM(G74:G78)</f>
        <v>589.25</v>
      </c>
      <c r="H79" s="48"/>
    </row>
    <row r="80" spans="1:8" ht="12.75" customHeight="1" thickBot="1" x14ac:dyDescent="0.25">
      <c r="A80" s="283" t="s">
        <v>77</v>
      </c>
      <c r="B80" s="284"/>
      <c r="C80" s="284"/>
      <c r="D80" s="284"/>
      <c r="E80" s="284"/>
      <c r="F80" s="284"/>
      <c r="G80" s="284"/>
      <c r="H80" s="285"/>
    </row>
    <row r="81" spans="1:8" s="18" customFormat="1" ht="14.25" customHeight="1" x14ac:dyDescent="0.25">
      <c r="A81" s="286" t="s">
        <v>24</v>
      </c>
      <c r="B81" s="8" t="s">
        <v>138</v>
      </c>
      <c r="C81" s="13">
        <v>100</v>
      </c>
      <c r="D81" s="10">
        <v>2.23</v>
      </c>
      <c r="E81" s="10">
        <v>5.61</v>
      </c>
      <c r="F81" s="10">
        <v>61.68</v>
      </c>
      <c r="G81" s="9">
        <v>166.23</v>
      </c>
      <c r="H81" s="11" t="s">
        <v>120</v>
      </c>
    </row>
    <row r="82" spans="1:8" ht="14.25" customHeight="1" x14ac:dyDescent="0.25">
      <c r="A82" s="287"/>
      <c r="B82" s="1" t="s">
        <v>79</v>
      </c>
      <c r="C82" s="4">
        <v>120</v>
      </c>
      <c r="D82" s="3">
        <v>14.9</v>
      </c>
      <c r="E82" s="3">
        <v>19.54</v>
      </c>
      <c r="F82" s="3">
        <v>0.69</v>
      </c>
      <c r="G82" s="4">
        <v>158.1</v>
      </c>
      <c r="H82" s="5" t="s">
        <v>78</v>
      </c>
    </row>
    <row r="83" spans="1:8" ht="14.25" customHeight="1" x14ac:dyDescent="0.25">
      <c r="A83" s="287"/>
      <c r="B83" s="1" t="s">
        <v>28</v>
      </c>
      <c r="C83" s="4">
        <v>180</v>
      </c>
      <c r="D83" s="3">
        <v>5</v>
      </c>
      <c r="E83" s="3">
        <v>0.81</v>
      </c>
      <c r="F83" s="3">
        <v>34.85</v>
      </c>
      <c r="G83" s="4">
        <v>173.88</v>
      </c>
      <c r="H83" s="5" t="s">
        <v>27</v>
      </c>
    </row>
    <row r="84" spans="1:8" ht="14.25" customHeight="1" x14ac:dyDescent="0.25">
      <c r="A84" s="287"/>
      <c r="B84" s="1" t="s">
        <v>91</v>
      </c>
      <c r="C84" s="2">
        <v>200</v>
      </c>
      <c r="D84" s="3">
        <v>1.5</v>
      </c>
      <c r="E84" s="3">
        <v>1.3</v>
      </c>
      <c r="F84" s="3">
        <v>15.9</v>
      </c>
      <c r="G84" s="4">
        <v>81</v>
      </c>
      <c r="H84" s="12" t="s">
        <v>99</v>
      </c>
    </row>
    <row r="85" spans="1:8" ht="14.25" customHeight="1" x14ac:dyDescent="0.25">
      <c r="A85" s="287"/>
      <c r="B85" s="1" t="s">
        <v>22</v>
      </c>
      <c r="C85" s="2">
        <v>40</v>
      </c>
      <c r="D85" s="3">
        <v>3.04</v>
      </c>
      <c r="E85" s="3">
        <v>0.32</v>
      </c>
      <c r="F85" s="3">
        <v>19.68</v>
      </c>
      <c r="G85" s="4">
        <v>94</v>
      </c>
      <c r="H85" s="5">
        <v>108</v>
      </c>
    </row>
    <row r="86" spans="1:8" ht="14.25" customHeight="1" x14ac:dyDescent="0.25">
      <c r="A86" s="287"/>
      <c r="B86" s="7" t="s">
        <v>20</v>
      </c>
      <c r="C86" s="2">
        <v>20</v>
      </c>
      <c r="D86" s="3">
        <v>1.32</v>
      </c>
      <c r="E86" s="3">
        <v>0.24</v>
      </c>
      <c r="F86" s="3">
        <v>6.68</v>
      </c>
      <c r="G86" s="4">
        <v>34.799999999999997</v>
      </c>
      <c r="H86" s="5" t="s">
        <v>19</v>
      </c>
    </row>
    <row r="87" spans="1:8" ht="14.25" customHeight="1" thickBot="1" x14ac:dyDescent="0.3">
      <c r="A87" s="45" t="s">
        <v>29</v>
      </c>
      <c r="B87" s="46"/>
      <c r="C87" s="47">
        <f>SUM(C81:C86)</f>
        <v>660</v>
      </c>
      <c r="D87" s="47">
        <f>SUM(D81:D86)</f>
        <v>27.99</v>
      </c>
      <c r="E87" s="47">
        <f>SUM(E81:E86)</f>
        <v>27.819999999999997</v>
      </c>
      <c r="F87" s="47">
        <f>SUM(F81:F86)</f>
        <v>139.48000000000002</v>
      </c>
      <c r="G87" s="47">
        <f>SUM(G81:G86)</f>
        <v>708.01</v>
      </c>
      <c r="H87" s="48"/>
    </row>
    <row r="88" spans="1:8" ht="14.25" customHeight="1" thickBot="1" x14ac:dyDescent="0.25">
      <c r="A88" s="283" t="s">
        <v>80</v>
      </c>
      <c r="B88" s="284"/>
      <c r="C88" s="284"/>
      <c r="D88" s="284"/>
      <c r="E88" s="284"/>
      <c r="F88" s="284"/>
      <c r="G88" s="284"/>
      <c r="H88" s="285"/>
    </row>
    <row r="89" spans="1:8" s="18" customFormat="1" ht="14.25" customHeight="1" x14ac:dyDescent="0.25">
      <c r="A89" s="286" t="s">
        <v>10</v>
      </c>
      <c r="B89" s="8" t="s">
        <v>93</v>
      </c>
      <c r="C89" s="9">
        <v>100</v>
      </c>
      <c r="D89" s="10">
        <v>0.6</v>
      </c>
      <c r="E89" s="10">
        <v>0.6</v>
      </c>
      <c r="F89" s="10">
        <v>14.7</v>
      </c>
      <c r="G89" s="9">
        <v>70.5</v>
      </c>
      <c r="H89" s="11">
        <v>3</v>
      </c>
    </row>
    <row r="90" spans="1:8" s="18" customFormat="1" ht="14.25" customHeight="1" x14ac:dyDescent="0.25">
      <c r="A90" s="287"/>
      <c r="B90" s="1" t="s">
        <v>81</v>
      </c>
      <c r="C90" s="2">
        <v>200</v>
      </c>
      <c r="D90" s="3">
        <v>27.86</v>
      </c>
      <c r="E90" s="3">
        <v>21.73</v>
      </c>
      <c r="F90" s="3">
        <v>44</v>
      </c>
      <c r="G90" s="4">
        <v>482.66</v>
      </c>
      <c r="H90" s="5" t="s">
        <v>127</v>
      </c>
    </row>
    <row r="91" spans="1:8" s="38" customFormat="1" ht="14.25" customHeight="1" x14ac:dyDescent="0.25">
      <c r="A91" s="287"/>
      <c r="B91" s="1" t="s">
        <v>83</v>
      </c>
      <c r="C91" s="2">
        <v>15</v>
      </c>
      <c r="D91" s="3">
        <v>1.08</v>
      </c>
      <c r="E91" s="3">
        <v>1.27</v>
      </c>
      <c r="F91" s="3">
        <v>8.32</v>
      </c>
      <c r="G91" s="4">
        <v>49.2</v>
      </c>
      <c r="H91" s="5" t="s">
        <v>82</v>
      </c>
    </row>
    <row r="92" spans="1:8" ht="14.25" customHeight="1" x14ac:dyDescent="0.25">
      <c r="A92" s="287"/>
      <c r="B92" s="1" t="s">
        <v>57</v>
      </c>
      <c r="C92" s="2">
        <v>200</v>
      </c>
      <c r="D92" s="3">
        <v>3.6</v>
      </c>
      <c r="E92" s="3">
        <v>3.3</v>
      </c>
      <c r="F92" s="3">
        <v>25</v>
      </c>
      <c r="G92" s="4">
        <v>144</v>
      </c>
      <c r="H92" s="5" t="s">
        <v>56</v>
      </c>
    </row>
    <row r="93" spans="1:8" ht="14.25" customHeight="1" x14ac:dyDescent="0.25">
      <c r="A93" s="287"/>
      <c r="B93" s="1" t="s">
        <v>22</v>
      </c>
      <c r="C93" s="2">
        <v>20</v>
      </c>
      <c r="D93" s="3">
        <v>1.52</v>
      </c>
      <c r="E93" s="3">
        <v>0.16</v>
      </c>
      <c r="F93" s="3">
        <v>7.8</v>
      </c>
      <c r="G93" s="4">
        <v>47</v>
      </c>
      <c r="H93" s="5" t="s">
        <v>21</v>
      </c>
    </row>
    <row r="94" spans="1:8" ht="14.25" customHeight="1" x14ac:dyDescent="0.25">
      <c r="A94" s="287"/>
      <c r="B94" s="1" t="s">
        <v>20</v>
      </c>
      <c r="C94" s="4">
        <v>20</v>
      </c>
      <c r="D94" s="3">
        <v>1.98</v>
      </c>
      <c r="E94" s="3">
        <v>0.36</v>
      </c>
      <c r="F94" s="3">
        <v>10.02</v>
      </c>
      <c r="G94" s="4">
        <v>52.2</v>
      </c>
      <c r="H94" s="5" t="s">
        <v>19</v>
      </c>
    </row>
    <row r="95" spans="1:8" ht="14.25" customHeight="1" thickBot="1" x14ac:dyDescent="0.3">
      <c r="A95" s="45" t="s">
        <v>29</v>
      </c>
      <c r="B95" s="46"/>
      <c r="C95" s="47">
        <f>SUM(C89:C94)</f>
        <v>555</v>
      </c>
      <c r="D95" s="47">
        <f>SUM(D89:D94)</f>
        <v>36.64</v>
      </c>
      <c r="E95" s="47">
        <f>SUM(E89:E94)</f>
        <v>27.42</v>
      </c>
      <c r="F95" s="47">
        <f>SUM(F89:F94)</f>
        <v>109.84</v>
      </c>
      <c r="G95" s="47">
        <f>SUM(G89:G94)</f>
        <v>845.56000000000017</v>
      </c>
      <c r="H95" s="48"/>
    </row>
    <row r="96" spans="1:8" ht="16.5" thickBot="1" x14ac:dyDescent="0.25">
      <c r="A96" s="288" t="s">
        <v>85</v>
      </c>
      <c r="B96" s="289"/>
      <c r="C96" s="289"/>
      <c r="D96" s="289"/>
      <c r="E96" s="289"/>
      <c r="F96" s="289"/>
      <c r="G96" s="289"/>
      <c r="H96" s="290"/>
    </row>
    <row r="97" spans="1:8" x14ac:dyDescent="0.25">
      <c r="A97" s="286" t="s">
        <v>10</v>
      </c>
      <c r="B97" s="8" t="s">
        <v>90</v>
      </c>
      <c r="C97" s="13">
        <v>100</v>
      </c>
      <c r="D97" s="10">
        <v>1.5</v>
      </c>
      <c r="E97" s="10">
        <v>5.5</v>
      </c>
      <c r="F97" s="10">
        <v>8.4</v>
      </c>
      <c r="G97" s="9">
        <v>89</v>
      </c>
      <c r="H97" s="11">
        <v>50</v>
      </c>
    </row>
    <row r="98" spans="1:8" ht="12.75" x14ac:dyDescent="0.2">
      <c r="A98" s="287"/>
      <c r="B98" s="63" t="s">
        <v>132</v>
      </c>
      <c r="C98" s="64">
        <v>100</v>
      </c>
      <c r="D98" s="65">
        <v>12.11</v>
      </c>
      <c r="E98" s="65">
        <v>28.03</v>
      </c>
      <c r="F98" s="65">
        <v>10.32</v>
      </c>
      <c r="G98" s="66">
        <v>342.45</v>
      </c>
      <c r="H98" s="105" t="s">
        <v>145</v>
      </c>
    </row>
    <row r="99" spans="1:8" x14ac:dyDescent="0.25">
      <c r="A99" s="287"/>
      <c r="B99" s="1" t="s">
        <v>97</v>
      </c>
      <c r="C99" s="2">
        <v>180</v>
      </c>
      <c r="D99" s="3">
        <v>4.45</v>
      </c>
      <c r="E99" s="3">
        <v>5.35</v>
      </c>
      <c r="F99" s="3">
        <v>46.1</v>
      </c>
      <c r="G99" s="4">
        <v>252.6</v>
      </c>
      <c r="H99" s="5">
        <v>415</v>
      </c>
    </row>
    <row r="100" spans="1:8" x14ac:dyDescent="0.25">
      <c r="A100" s="287"/>
      <c r="B100" s="7" t="s">
        <v>64</v>
      </c>
      <c r="C100" s="2">
        <v>200</v>
      </c>
      <c r="D100" s="3">
        <v>0.1</v>
      </c>
      <c r="E100" s="3">
        <v>0</v>
      </c>
      <c r="F100" s="3">
        <v>15.2</v>
      </c>
      <c r="G100" s="4">
        <v>61</v>
      </c>
      <c r="H100" s="5" t="s">
        <v>63</v>
      </c>
    </row>
    <row r="101" spans="1:8" x14ac:dyDescent="0.25">
      <c r="A101" s="287"/>
      <c r="B101" s="1" t="s">
        <v>22</v>
      </c>
      <c r="C101" s="2">
        <v>20</v>
      </c>
      <c r="D101" s="3">
        <v>1.52</v>
      </c>
      <c r="E101" s="3">
        <v>0.16</v>
      </c>
      <c r="F101" s="3">
        <v>7.8</v>
      </c>
      <c r="G101" s="4">
        <v>47</v>
      </c>
      <c r="H101" s="5" t="s">
        <v>21</v>
      </c>
    </row>
    <row r="102" spans="1:8" x14ac:dyDescent="0.25">
      <c r="A102" s="287"/>
      <c r="B102" s="1" t="s">
        <v>20</v>
      </c>
      <c r="C102" s="4">
        <v>20</v>
      </c>
      <c r="D102" s="3">
        <v>1.98</v>
      </c>
      <c r="E102" s="3">
        <v>0.36</v>
      </c>
      <c r="F102" s="3">
        <v>10.02</v>
      </c>
      <c r="G102" s="4">
        <v>52.2</v>
      </c>
      <c r="H102" s="5" t="s">
        <v>19</v>
      </c>
    </row>
    <row r="103" spans="1:8" x14ac:dyDescent="0.25">
      <c r="A103" s="39" t="s">
        <v>29</v>
      </c>
      <c r="B103" s="40"/>
      <c r="C103" s="36">
        <f>SUM(C97:C102)</f>
        <v>620</v>
      </c>
      <c r="D103" s="36">
        <f>SUM(D97:D102)</f>
        <v>21.66</v>
      </c>
      <c r="E103" s="36">
        <f>SUM(E97:E102)</f>
        <v>39.4</v>
      </c>
      <c r="F103" s="36">
        <f>SUM(F97:F102)</f>
        <v>97.839999999999989</v>
      </c>
      <c r="G103" s="36">
        <f>SUM(G97:G102)</f>
        <v>844.25</v>
      </c>
      <c r="H103" s="37"/>
    </row>
    <row r="104" spans="1:8" x14ac:dyDescent="0.25">
      <c r="A104" s="41" t="s">
        <v>129</v>
      </c>
      <c r="B104" s="42"/>
      <c r="C104" s="43">
        <f>SUM(C103+C95+C87+C79+C72+C64+C56+C49+C41+C33)</f>
        <v>6395</v>
      </c>
      <c r="D104" s="43">
        <f>SUM(D103+D95+D87+D79+D72+D64+D56+D49+D41+D33)</f>
        <v>266.95</v>
      </c>
      <c r="E104" s="43">
        <f>SUM(E103+E95+E87+E79+E72+E64+E56+E49+E41+E33)</f>
        <v>260.91999999999996</v>
      </c>
      <c r="F104" s="43">
        <f>SUM(F103+F95+F87+F79+F72+F64+F56+F49+F41+F33)</f>
        <v>954.99</v>
      </c>
      <c r="G104" s="43">
        <f>SUM(G103+G95+G87+G79+G72+G64+G56+G49+G41+G33)</f>
        <v>7283.51</v>
      </c>
      <c r="H104" s="44"/>
    </row>
    <row r="105" spans="1:8" ht="16.5" thickBot="1" x14ac:dyDescent="0.3">
      <c r="A105" s="45" t="s">
        <v>89</v>
      </c>
      <c r="B105" s="46"/>
      <c r="C105" s="47">
        <f>SUM(C104/A106)</f>
        <v>639.5</v>
      </c>
      <c r="D105" s="47">
        <f>SUM(D104/A106)</f>
        <v>26.695</v>
      </c>
      <c r="E105" s="47">
        <f>SUM(E104/A106)</f>
        <v>26.091999999999995</v>
      </c>
      <c r="F105" s="47">
        <f>SUM(F104/A106)</f>
        <v>95.498999999999995</v>
      </c>
      <c r="G105" s="47">
        <f>SUM(G104/A106)</f>
        <v>728.351</v>
      </c>
      <c r="H105" s="48"/>
    </row>
    <row r="106" spans="1:8" x14ac:dyDescent="0.25">
      <c r="A106" s="49">
        <v>10</v>
      </c>
    </row>
  </sheetData>
  <mergeCells count="39">
    <mergeCell ref="A20:H20"/>
    <mergeCell ref="A15:H15"/>
    <mergeCell ref="A16:H16"/>
    <mergeCell ref="A17:H17"/>
    <mergeCell ref="A18:H18"/>
    <mergeCell ref="A2:C2"/>
    <mergeCell ref="D2:H2"/>
    <mergeCell ref="A3:C3"/>
    <mergeCell ref="A4:C4"/>
    <mergeCell ref="A14:H14"/>
    <mergeCell ref="A13:H13"/>
    <mergeCell ref="A26:H26"/>
    <mergeCell ref="A27:A32"/>
    <mergeCell ref="A34:H34"/>
    <mergeCell ref="A35:A40"/>
    <mergeCell ref="A22:H22"/>
    <mergeCell ref="A23:B23"/>
    <mergeCell ref="A24:A25"/>
    <mergeCell ref="B24:B25"/>
    <mergeCell ref="C24:C25"/>
    <mergeCell ref="D24:F24"/>
    <mergeCell ref="G24:G25"/>
    <mergeCell ref="H24:H25"/>
    <mergeCell ref="A57:H57"/>
    <mergeCell ref="A58:A63"/>
    <mergeCell ref="A65:H65"/>
    <mergeCell ref="A66:A71"/>
    <mergeCell ref="A42:H42"/>
    <mergeCell ref="A43:A48"/>
    <mergeCell ref="A50:H50"/>
    <mergeCell ref="A51:A55"/>
    <mergeCell ref="A88:H88"/>
    <mergeCell ref="A89:A94"/>
    <mergeCell ref="A96:H96"/>
    <mergeCell ref="A97:A102"/>
    <mergeCell ref="A73:H73"/>
    <mergeCell ref="A74:A78"/>
    <mergeCell ref="A80:H80"/>
    <mergeCell ref="A81:A86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1по4 ОВЗ</vt:lpstr>
      <vt:lpstr>1по 4осн</vt:lpstr>
      <vt:lpstr>5по11ОВЗ</vt:lpstr>
      <vt:lpstr>5 по 11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oootop909@outlook.com</dc:creator>
  <cp:lastModifiedBy>Елизавета</cp:lastModifiedBy>
  <cp:lastPrinted>2024-02-27T06:26:39Z</cp:lastPrinted>
  <dcterms:created xsi:type="dcterms:W3CDTF">2010-09-29T09:10:17Z</dcterms:created>
  <dcterms:modified xsi:type="dcterms:W3CDTF">2024-09-10T12:27:59Z</dcterms:modified>
</cp:coreProperties>
</file>